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Historico_2000_2020_PAINEL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<sst xmlns="http://schemas.openxmlformats.org/spreadsheetml/2006/main" count="97" uniqueCount="48">
  <si>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Região/
Estado</t>
  </si>
  <si>
    <t>Qtde.</t>
  </si>
  <si>
    <t>part%</t>
  </si>
  <si>
    <t>part.%</t>
  </si>
  <si>
    <t>var. %</t>
  </si>
  <si>
    <t>var.%</t>
  </si>
  <si>
    <t>part. %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</si>
  <si>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</si>
  <si>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</si>
  <si>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</si>
  <si>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</si>
  <si>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</si>
  <si>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</si>
  <si>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</si>
  <si>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</si>
  <si>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</si>
  <si>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</si>
  <si>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</si>
  <si>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</si>
  <si>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</si>
  <si>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</si>
  <si>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</si>
  <si>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</si>
  <si>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</si>
  <si>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</si>
  <si>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</si>
  <si>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</si>
  <si>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</si>
  <si>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</si>
  <si>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</si>
  <si>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</si>
  <si>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</si>
  <si>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</si>
  <si>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</si>
  <si>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</si>
  <si>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</si>
  <si>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</si>
  <si>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</si>
  <si>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</si>
  <si>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</t>
  </si>
  <si>
    <t>Total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</si>
  <si>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</si>
  <si>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SEM DEFINIÇÃO </t>
    </r>
    <r>
      <rPr>
        <sz val="8"/>
        <rFont val="Arial"/>
        <family val="2"/>
      </rPr>
      <t>= sem definição da região/local das vendas</t>
    </r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</si>
  <si>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 xml:space="preserve">Os dados informados pelas empresas referentes aos anos de 2007 e 2008 não foram sistematizados pelo IBAMA. </t>
    </r>
  </si>
  <si>
    <t>Dados atualizados: 15/09/2021</t>
  </si>
  <si>
    <r>
      <t xml:space="preserve">* Esclarecimento: </t>
    </r>
    <r>
      <rPr>
        <sz val="8"/>
        <color indexed="8"/>
        <rFont val="Arial"/>
        <family val="2"/>
      </rPr>
      <t xml:space="preserve">Em virtude de retificações que ocorrem nos relatórios semestrais de produção, importação, exportação e vendas, decorrentes de auditagem dos dados por parte do Ibama, os valores das vendas finais, referentes  de 2009 a 2013,foram recalculados em 2016. Além da correção dos dados as empresas foram autuadas devido à apresentação de informação incorreta (Art. 85, III, Decreto 4.074/2002).
</t>
    </r>
  </si>
  <si>
    <t>Em 2021, o Histórico 2009 - 2020 foi recalculado com base nos dados mais recentes dispostos no Sistema Eletrônico de Relatórios Semestrais de Agrotóxicos (IBAMA).</t>
  </si>
  <si>
    <t>VENDAS DE AGROTÓXICOS E AFINS NO BRASIL NO PERÍODO DE 2000 A 2020 (Unidade: tonelada de ingrediente ativo)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</si>
</sst>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</numFmts>
  <fonts count="54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2"/>
      <name val="Arial"/>
      <family val="2"/>
    </font>
    <font>
      <b/>
      <sz val="8"/>
      <color theme="2"/>
      <name val="Arial"/>
      <family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4" fontId="8" fillId="34" borderId="13" xfId="0" applyNumberFormat="1" applyFont="1" applyFill="1" applyBorder="1" applyAlignment="1">
      <alignment horizontal="right"/>
    </xf>
    <xf numFmtId="4" fontId="8" fillId="34" borderId="13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9" fillId="0" borderId="13" xfId="60" applyNumberFormat="1" applyFont="1" applyFill="1" applyBorder="1" applyAlignment="1" applyProtection="1">
      <alignment horizontal="center"/>
      <protection/>
    </xf>
    <xf numFmtId="4" fontId="10" fillId="0" borderId="13" xfId="0" applyNumberFormat="1" applyFont="1" applyFill="1" applyBorder="1" applyAlignment="1">
      <alignment horizontal="center"/>
    </xf>
    <xf numFmtId="4" fontId="2" fillId="0" borderId="13" xfId="60" applyNumberFormat="1" applyFont="1" applyFill="1" applyBorder="1" applyAlignment="1" applyProtection="1">
      <alignment horizontal="center"/>
      <protection/>
    </xf>
    <xf numFmtId="4" fontId="2" fillId="0" borderId="13" xfId="60" applyNumberFormat="1" applyFont="1" applyFill="1" applyBorder="1" applyAlignment="1" applyProtection="1">
      <alignment/>
      <protection/>
    </xf>
    <xf numFmtId="164" fontId="10" fillId="0" borderId="13" xfId="6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8" fillId="34" borderId="13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10" fontId="2" fillId="0" borderId="13" xfId="48" applyNumberFormat="1" applyFont="1" applyFill="1" applyBorder="1" applyAlignment="1">
      <alignment horizontal="center"/>
    </xf>
    <xf numFmtId="39" fontId="2" fillId="0" borderId="13" xfId="0" applyNumberFormat="1" applyFont="1" applyBorder="1" applyAlignment="1">
      <alignment horizontal="center"/>
    </xf>
    <xf numFmtId="10" fontId="5" fillId="2" borderId="13" xfId="48" applyNumberFormat="1" applyFont="1" applyFill="1" applyBorder="1" applyAlignment="1">
      <alignment horizontal="center"/>
    </xf>
    <xf numFmtId="10" fontId="48" fillId="2" borderId="13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4" fontId="9" fillId="37" borderId="13" xfId="0" applyNumberFormat="1" applyFont="1" applyFill="1" applyBorder="1" applyAlignment="1">
      <alignment horizontal="center"/>
    </xf>
    <xf numFmtId="4" fontId="10" fillId="37" borderId="13" xfId="0" applyNumberFormat="1" applyFont="1" applyFill="1" applyBorder="1" applyAlignment="1">
      <alignment horizontal="center" vertical="top" wrapText="1"/>
    </xf>
    <xf numFmtId="4" fontId="2" fillId="37" borderId="13" xfId="0" applyNumberFormat="1" applyFont="1" applyFill="1" applyBorder="1" applyAlignment="1">
      <alignment/>
    </xf>
    <xf numFmtId="4" fontId="10" fillId="37" borderId="13" xfId="0" applyNumberFormat="1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right"/>
    </xf>
    <xf numFmtId="4" fontId="10" fillId="37" borderId="13" xfId="0" applyNumberFormat="1" applyFont="1" applyFill="1" applyBorder="1" applyAlignment="1">
      <alignment/>
    </xf>
    <xf numFmtId="4" fontId="2" fillId="37" borderId="13" xfId="0" applyNumberFormat="1" applyFont="1" applyFill="1" applyBorder="1" applyAlignment="1">
      <alignment/>
    </xf>
    <xf numFmtId="4" fontId="9" fillId="37" borderId="13" xfId="60" applyNumberFormat="1" applyFont="1" applyFill="1" applyBorder="1" applyAlignment="1" applyProtection="1">
      <alignment horizontal="center"/>
      <protection/>
    </xf>
    <xf numFmtId="4" fontId="10" fillId="37" borderId="13" xfId="0" applyNumberFormat="1" applyFont="1" applyFill="1" applyBorder="1" applyAlignment="1">
      <alignment horizontal="center"/>
    </xf>
    <xf numFmtId="4" fontId="2" fillId="37" borderId="13" xfId="60" applyNumberFormat="1" applyFont="1" applyFill="1" applyBorder="1" applyAlignment="1" applyProtection="1">
      <alignment horizontal="center"/>
      <protection/>
    </xf>
    <xf numFmtId="4" fontId="2" fillId="37" borderId="13" xfId="60" applyNumberFormat="1" applyFont="1" applyFill="1" applyBorder="1" applyAlignment="1" applyProtection="1">
      <alignment/>
      <protection/>
    </xf>
    <xf numFmtId="4" fontId="2" fillId="37" borderId="13" xfId="0" applyNumberFormat="1" applyFont="1" applyFill="1" applyBorder="1" applyAlignment="1">
      <alignment horizontal="center"/>
    </xf>
    <xf numFmtId="4" fontId="2" fillId="37" borderId="13" xfId="0" applyNumberFormat="1" applyFont="1" applyFill="1" applyBorder="1" applyAlignment="1">
      <alignment horizontal="center"/>
    </xf>
    <xf numFmtId="39" fontId="2" fillId="37" borderId="13" xfId="0" applyNumberFormat="1" applyFont="1" applyFill="1" applyBorder="1" applyAlignment="1">
      <alignment horizontal="center"/>
    </xf>
    <xf numFmtId="10" fontId="2" fillId="37" borderId="13" xfId="48" applyNumberFormat="1" applyFont="1" applyFill="1" applyBorder="1" applyAlignment="1">
      <alignment horizontal="center"/>
    </xf>
    <xf numFmtId="4" fontId="6" fillId="38" borderId="13" xfId="0" applyNumberFormat="1" applyFont="1" applyFill="1" applyBorder="1" applyAlignment="1">
      <alignment horizontal="center"/>
    </xf>
    <xf numFmtId="4" fontId="8" fillId="38" borderId="13" xfId="0" applyNumberFormat="1" applyFont="1" applyFill="1" applyBorder="1" applyAlignment="1">
      <alignment horizontal="center"/>
    </xf>
    <xf numFmtId="4" fontId="8" fillId="38" borderId="13" xfId="0" applyNumberFormat="1" applyFont="1" applyFill="1" applyBorder="1" applyAlignment="1">
      <alignment/>
    </xf>
    <xf numFmtId="4" fontId="8" fillId="38" borderId="13" xfId="0" applyNumberFormat="1" applyFont="1" applyFill="1" applyBorder="1" applyAlignment="1">
      <alignment horizontal="right"/>
    </xf>
    <xf numFmtId="4" fontId="8" fillId="38" borderId="13" xfId="0" applyNumberFormat="1" applyFont="1" applyFill="1" applyBorder="1" applyAlignment="1">
      <alignment/>
    </xf>
    <xf numFmtId="4" fontId="5" fillId="38" borderId="13" xfId="0" applyNumberFormat="1" applyFont="1" applyFill="1" applyBorder="1" applyAlignment="1">
      <alignment horizontal="center"/>
    </xf>
    <xf numFmtId="4" fontId="5" fillId="38" borderId="13" xfId="0" applyNumberFormat="1" applyFont="1" applyFill="1" applyBorder="1" applyAlignment="1">
      <alignment/>
    </xf>
    <xf numFmtId="4" fontId="5" fillId="39" borderId="13" xfId="0" applyNumberFormat="1" applyFont="1" applyFill="1" applyBorder="1" applyAlignment="1">
      <alignment horizontal="center"/>
    </xf>
    <xf numFmtId="10" fontId="5" fillId="38" borderId="13" xfId="0" applyNumberFormat="1" applyFont="1" applyFill="1" applyBorder="1" applyAlignment="1">
      <alignment horizontal="center"/>
    </xf>
    <xf numFmtId="4" fontId="49" fillId="33" borderId="14" xfId="0" applyNumberFormat="1" applyFont="1" applyFill="1" applyBorder="1" applyAlignment="1">
      <alignment horizontal="center"/>
    </xf>
    <xf numFmtId="4" fontId="50" fillId="33" borderId="14" xfId="0" applyNumberFormat="1" applyFont="1" applyFill="1" applyBorder="1" applyAlignment="1">
      <alignment/>
    </xf>
    <xf numFmtId="4" fontId="50" fillId="33" borderId="14" xfId="0" applyNumberFormat="1" applyFont="1" applyFill="1" applyBorder="1" applyAlignment="1">
      <alignment horizontal="center"/>
    </xf>
    <xf numFmtId="10" fontId="49" fillId="33" borderId="14" xfId="0" applyNumberFormat="1" applyFont="1" applyFill="1" applyBorder="1" applyAlignment="1">
      <alignment horizontal="center"/>
    </xf>
    <xf numFmtId="4" fontId="51" fillId="36" borderId="14" xfId="0" applyNumberFormat="1" applyFont="1" applyFill="1" applyBorder="1" applyAlignment="1">
      <alignment horizontal="center"/>
    </xf>
    <xf numFmtId="4" fontId="5" fillId="38" borderId="13" xfId="0" applyNumberFormat="1" applyFont="1" applyFill="1" applyBorder="1" applyAlignment="1">
      <alignment horizontal="center" vertical="top" wrapText="1"/>
    </xf>
    <xf numFmtId="4" fontId="5" fillId="38" borderId="13" xfId="0" applyNumberFormat="1" applyFont="1" applyFill="1" applyBorder="1" applyAlignment="1">
      <alignment/>
    </xf>
    <xf numFmtId="4" fontId="5" fillId="38" borderId="13" xfId="0" applyNumberFormat="1" applyFont="1" applyFill="1" applyBorder="1" applyAlignment="1">
      <alignment vertical="top" wrapText="1"/>
    </xf>
    <xf numFmtId="4" fontId="5" fillId="38" borderId="13" xfId="0" applyNumberFormat="1" applyFont="1" applyFill="1" applyBorder="1" applyAlignment="1">
      <alignment horizontal="right"/>
    </xf>
    <xf numFmtId="4" fontId="4" fillId="38" borderId="13" xfId="60" applyNumberFormat="1" applyFont="1" applyFill="1" applyBorder="1" applyAlignment="1" applyProtection="1">
      <alignment horizontal="center"/>
      <protection/>
    </xf>
    <xf numFmtId="4" fontId="5" fillId="38" borderId="13" xfId="60" applyNumberFormat="1" applyFont="1" applyFill="1" applyBorder="1" applyAlignment="1" applyProtection="1">
      <alignment horizontal="center"/>
      <protection/>
    </xf>
    <xf numFmtId="164" fontId="5" fillId="38" borderId="13" xfId="60" applyNumberFormat="1" applyFont="1" applyFill="1" applyBorder="1" applyAlignment="1" applyProtection="1">
      <alignment horizontal="center"/>
      <protection/>
    </xf>
    <xf numFmtId="4" fontId="4" fillId="38" borderId="13" xfId="0" applyNumberFormat="1" applyFont="1" applyFill="1" applyBorder="1" applyAlignment="1">
      <alignment horizontal="center"/>
    </xf>
    <xf numFmtId="10" fontId="48" fillId="37" borderId="13" xfId="0" applyNumberFormat="1" applyFont="1" applyFill="1" applyBorder="1" applyAlignment="1">
      <alignment horizontal="center"/>
    </xf>
    <xf numFmtId="10" fontId="52" fillId="36" borderId="15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 horizontal="center"/>
    </xf>
    <xf numFmtId="10" fontId="52" fillId="4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2" fillId="40" borderId="13" xfId="0" applyNumberFormat="1" applyFont="1" applyFill="1" applyBorder="1" applyAlignment="1">
      <alignment horizontal="center"/>
    </xf>
    <xf numFmtId="4" fontId="52" fillId="41" borderId="14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0" fontId="5" fillId="39" borderId="13" xfId="48" applyNumberFormat="1" applyFont="1" applyFill="1" applyBorder="1" applyAlignment="1">
      <alignment horizontal="center"/>
    </xf>
    <xf numFmtId="4" fontId="5" fillId="42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4" fontId="52" fillId="41" borderId="1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4" fontId="2" fillId="43" borderId="13" xfId="0" applyNumberFormat="1" applyFont="1" applyFill="1" applyBorder="1" applyAlignment="1">
      <alignment horizontal="center"/>
    </xf>
    <xf numFmtId="4" fontId="5" fillId="44" borderId="13" xfId="0" applyNumberFormat="1" applyFont="1" applyFill="1" applyBorder="1" applyAlignment="1">
      <alignment horizontal="center"/>
    </xf>
    <xf numFmtId="10" fontId="52" fillId="45" borderId="13" xfId="48" applyNumberFormat="1" applyFont="1" applyFill="1" applyBorder="1" applyAlignment="1">
      <alignment horizontal="center"/>
    </xf>
    <xf numFmtId="10" fontId="53" fillId="40" borderId="13" xfId="48" applyNumberFormat="1" applyFont="1" applyFill="1" applyBorder="1" applyAlignment="1">
      <alignment horizontal="center"/>
    </xf>
    <xf numFmtId="10" fontId="5" fillId="0" borderId="13" xfId="48" applyNumberFormat="1" applyFont="1" applyFill="1" applyBorder="1" applyAlignment="1">
      <alignment horizontal="center"/>
    </xf>
    <xf numFmtId="10" fontId="2" fillId="43" borderId="13" xfId="48" applyNumberFormat="1" applyFont="1" applyFill="1" applyBorder="1" applyAlignment="1">
      <alignment horizontal="center"/>
    </xf>
    <xf numFmtId="9" fontId="0" fillId="0" borderId="0" xfId="48" applyAlignment="1">
      <alignment horizontal="center"/>
    </xf>
    <xf numFmtId="10" fontId="5" fillId="38" borderId="13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Valor da tabela dinâmic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50"/>
  <sheetViews>
    <sheetView tabSelected="1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X1"/>
    </sheetView>
  </sheetViews>
  <sheetFormatPr defaultColWidth="11.421875" defaultRowHeight="12.75"/>
  <cols>
    <col min="1" max="1" width="19.8515625" style="1" customWidth="1"/>
    <col min="2" max="2" width="10.421875" style="8" customWidth="1"/>
    <col min="3" max="3" width="6.00390625" style="2" customWidth="1"/>
    <col min="4" max="4" width="10.8515625" style="2" customWidth="1"/>
    <col min="5" max="5" width="6.421875" style="2" customWidth="1"/>
    <col min="6" max="6" width="6.8515625" style="2" customWidth="1"/>
    <col min="7" max="7" width="9.28125" style="2" customWidth="1"/>
    <col min="8" max="8" width="6.140625" style="2" customWidth="1"/>
    <col min="9" max="9" width="7.00390625" style="2" customWidth="1"/>
    <col min="10" max="10" width="8.7109375" style="2" customWidth="1"/>
    <col min="11" max="11" width="6.00390625" style="2" customWidth="1"/>
    <col min="12" max="12" width="6.8515625" style="2" customWidth="1"/>
    <col min="13" max="13" width="9.00390625" style="2" customWidth="1"/>
    <col min="14" max="14" width="6.140625" style="2" customWidth="1"/>
    <col min="15" max="15" width="7.140625" style="2" customWidth="1"/>
    <col min="16" max="16" width="8.7109375" style="2" customWidth="1"/>
    <col min="17" max="17" width="6.140625" style="2" customWidth="1"/>
    <col min="18" max="18" width="6.57421875" style="2" customWidth="1"/>
    <col min="19" max="19" width="9.00390625" style="2" customWidth="1"/>
    <col min="20" max="20" width="6.00390625" style="2" customWidth="1"/>
    <col min="21" max="21" width="6.57421875" style="2" customWidth="1"/>
    <col min="22" max="22" width="10.421875" style="3" customWidth="1"/>
    <col min="23" max="23" width="7.8515625" style="4" customWidth="1"/>
    <col min="24" max="24" width="10.28125" style="3" customWidth="1"/>
    <col min="25" max="25" width="7.421875" style="4" bestFit="1" customWidth="1"/>
    <col min="26" max="26" width="7.7109375" style="3" customWidth="1"/>
    <col min="27" max="27" width="10.140625" style="5" bestFit="1" customWidth="1"/>
    <col min="28" max="28" width="8.57421875" style="5" customWidth="1"/>
    <col min="29" max="29" width="8.00390625" style="5" customWidth="1"/>
    <col min="30" max="30" width="10.140625" style="5" bestFit="1" customWidth="1"/>
    <col min="31" max="31" width="8.57421875" style="5" customWidth="1"/>
    <col min="32" max="32" width="8.00390625" style="5" customWidth="1"/>
    <col min="33" max="33" width="10.140625" style="6" customWidth="1"/>
    <col min="34" max="34" width="8.28125" style="2" customWidth="1"/>
    <col min="35" max="35" width="12.57421875" style="2" customWidth="1"/>
    <col min="36" max="36" width="10.140625" style="6" customWidth="1"/>
    <col min="37" max="37" width="8.28125" style="7" customWidth="1"/>
    <col min="38" max="38" width="12.57421875" style="8" customWidth="1"/>
    <col min="39" max="39" width="12.421875" style="6" customWidth="1"/>
    <col min="40" max="40" width="10.00390625" style="2" customWidth="1"/>
    <col min="41" max="41" width="11.57421875" style="2" customWidth="1"/>
    <col min="42" max="42" width="11.57421875" style="5" customWidth="1"/>
    <col min="43" max="43" width="8.8515625" style="2" customWidth="1"/>
    <col min="44" max="44" width="9.00390625" style="2" customWidth="1"/>
    <col min="45" max="46" width="11.57421875" style="2" customWidth="1"/>
    <col min="47" max="47" width="11.140625" style="2" customWidth="1"/>
    <col min="48" max="48" width="14.57421875" style="2" customWidth="1"/>
    <col min="49" max="49" width="10.28125" style="2" customWidth="1"/>
    <col min="50" max="50" width="9.8515625" style="2" customWidth="1"/>
    <col min="51" max="51" width="14.57421875" style="2" customWidth="1"/>
    <col min="52" max="52" width="10.28125" style="2" customWidth="1"/>
    <col min="53" max="53" width="9.8515625" style="2" customWidth="1"/>
    <col min="54" max="214" width="11.57421875" style="2" customWidth="1"/>
  </cols>
  <sheetData>
    <row r="1" spans="1:56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9"/>
      <c r="AZ1" s="9"/>
      <c r="BA1" s="9"/>
      <c r="BB1" s="53"/>
      <c r="BC1" s="53"/>
      <c r="BD1" s="53"/>
    </row>
    <row r="2" spans="1:56" ht="21">
      <c r="A2" s="22" t="s">
        <v>0</v>
      </c>
      <c r="B2" s="123">
        <v>2000</v>
      </c>
      <c r="C2" s="123"/>
      <c r="D2" s="123">
        <v>2001</v>
      </c>
      <c r="E2" s="123"/>
      <c r="F2" s="123"/>
      <c r="G2" s="123">
        <v>2002</v>
      </c>
      <c r="H2" s="123"/>
      <c r="I2" s="123"/>
      <c r="J2" s="123">
        <v>2003</v>
      </c>
      <c r="K2" s="123"/>
      <c r="L2" s="123"/>
      <c r="M2" s="123">
        <v>2004</v>
      </c>
      <c r="N2" s="123"/>
      <c r="O2" s="123"/>
      <c r="P2" s="123">
        <v>2005</v>
      </c>
      <c r="Q2" s="123"/>
      <c r="R2" s="123"/>
      <c r="S2" s="123">
        <v>2006</v>
      </c>
      <c r="T2" s="123"/>
      <c r="U2" s="123"/>
      <c r="V2" s="119">
        <v>2009</v>
      </c>
      <c r="W2" s="119"/>
      <c r="X2" s="119">
        <v>2010</v>
      </c>
      <c r="Y2" s="119"/>
      <c r="Z2" s="119"/>
      <c r="AA2" s="115">
        <v>2011</v>
      </c>
      <c r="AB2" s="115"/>
      <c r="AC2" s="115"/>
      <c r="AD2" s="115">
        <v>2012</v>
      </c>
      <c r="AE2" s="115"/>
      <c r="AF2" s="115"/>
      <c r="AG2" s="115">
        <v>2013</v>
      </c>
      <c r="AH2" s="115"/>
      <c r="AI2" s="115"/>
      <c r="AJ2" s="121">
        <v>2014</v>
      </c>
      <c r="AK2" s="121"/>
      <c r="AL2" s="121"/>
      <c r="AM2" s="115">
        <v>2015</v>
      </c>
      <c r="AN2" s="115"/>
      <c r="AO2" s="115"/>
      <c r="AP2" s="115">
        <v>2016</v>
      </c>
      <c r="AQ2" s="115"/>
      <c r="AR2" s="115"/>
      <c r="AS2" s="115">
        <v>2017</v>
      </c>
      <c r="AT2" s="115"/>
      <c r="AU2" s="115"/>
      <c r="AV2" s="115">
        <v>2018</v>
      </c>
      <c r="AW2" s="115"/>
      <c r="AX2" s="115"/>
      <c r="AY2" s="115">
        <v>2019</v>
      </c>
      <c r="AZ2" s="115"/>
      <c r="BA2" s="115"/>
      <c r="BB2" s="115">
        <v>2020</v>
      </c>
      <c r="BC2" s="115"/>
      <c r="BD2" s="115"/>
    </row>
    <row r="3" spans="1:56" s="10" customFormat="1" ht="12.75">
      <c r="A3" s="23"/>
      <c r="B3" s="24" t="s">
        <v>1</v>
      </c>
      <c r="C3" s="24" t="s">
        <v>2</v>
      </c>
      <c r="D3" s="24" t="s">
        <v>1</v>
      </c>
      <c r="E3" s="24" t="s">
        <v>3</v>
      </c>
      <c r="F3" s="24" t="s">
        <v>4</v>
      </c>
      <c r="G3" s="24" t="s">
        <v>1</v>
      </c>
      <c r="H3" s="24" t="s">
        <v>3</v>
      </c>
      <c r="I3" s="24" t="s">
        <v>5</v>
      </c>
      <c r="J3" s="24" t="s">
        <v>1</v>
      </c>
      <c r="K3" s="24" t="s">
        <v>3</v>
      </c>
      <c r="L3" s="24" t="s">
        <v>5</v>
      </c>
      <c r="M3" s="24" t="s">
        <v>1</v>
      </c>
      <c r="N3" s="24" t="s">
        <v>6</v>
      </c>
      <c r="O3" s="24" t="s">
        <v>5</v>
      </c>
      <c r="P3" s="24" t="s">
        <v>1</v>
      </c>
      <c r="Q3" s="24" t="s">
        <v>2</v>
      </c>
      <c r="R3" s="24" t="s">
        <v>5</v>
      </c>
      <c r="S3" s="24" t="s">
        <v>1</v>
      </c>
      <c r="T3" s="24" t="s">
        <v>2</v>
      </c>
      <c r="U3" s="24" t="s">
        <v>5</v>
      </c>
      <c r="V3" s="24" t="s">
        <v>1</v>
      </c>
      <c r="W3" s="25" t="s">
        <v>2</v>
      </c>
      <c r="X3" s="24" t="s">
        <v>1</v>
      </c>
      <c r="Y3" s="25" t="s">
        <v>2</v>
      </c>
      <c r="Z3" s="24" t="s">
        <v>5</v>
      </c>
      <c r="AA3" s="24" t="s">
        <v>1</v>
      </c>
      <c r="AB3" s="25" t="s">
        <v>2</v>
      </c>
      <c r="AC3" s="24" t="s">
        <v>5</v>
      </c>
      <c r="AD3" s="24" t="s">
        <v>1</v>
      </c>
      <c r="AE3" s="25" t="s">
        <v>2</v>
      </c>
      <c r="AF3" s="24" t="s">
        <v>5</v>
      </c>
      <c r="AG3" s="24" t="s">
        <v>1</v>
      </c>
      <c r="AH3" s="25" t="s">
        <v>2</v>
      </c>
      <c r="AI3" s="24" t="s">
        <v>5</v>
      </c>
      <c r="AJ3" s="24" t="s">
        <v>1</v>
      </c>
      <c r="AK3" s="25" t="s">
        <v>2</v>
      </c>
      <c r="AL3" s="24" t="s">
        <v>5</v>
      </c>
      <c r="AM3" s="24" t="s">
        <v>1</v>
      </c>
      <c r="AN3" s="25" t="s">
        <v>2</v>
      </c>
      <c r="AO3" s="24" t="s">
        <v>5</v>
      </c>
      <c r="AP3" s="24" t="s">
        <v>1</v>
      </c>
      <c r="AQ3" s="25" t="s">
        <v>2</v>
      </c>
      <c r="AR3" s="24" t="s">
        <v>5</v>
      </c>
      <c r="AS3" s="24" t="s">
        <v>1</v>
      </c>
      <c r="AT3" s="25" t="s">
        <v>2</v>
      </c>
      <c r="AU3" s="24" t="s">
        <v>5</v>
      </c>
      <c r="AV3" s="24" t="s">
        <v>1</v>
      </c>
      <c r="AW3" s="25" t="s">
        <v>2</v>
      </c>
      <c r="AX3" s="24" t="s">
        <v>5</v>
      </c>
      <c r="AY3" s="24" t="s">
        <v>1</v>
      </c>
      <c r="AZ3" s="25" t="s">
        <v>2</v>
      </c>
      <c r="BA3" s="24" t="s">
        <v>5</v>
      </c>
      <c r="BB3" s="24" t="s">
        <v>1</v>
      </c>
      <c r="BC3" s="25" t="s">
        <v>2</v>
      </c>
      <c r="BD3" s="24" t="s">
        <v>5</v>
      </c>
    </row>
    <row r="4" spans="1:58" s="10" customFormat="1" ht="12.75">
      <c r="A4" s="69" t="s">
        <v>7</v>
      </c>
      <c r="B4" s="70">
        <v>2495.038</v>
      </c>
      <c r="C4" s="72">
        <v>1.53576753026699</v>
      </c>
      <c r="D4" s="72">
        <v>1238.908</v>
      </c>
      <c r="E4" s="72">
        <v>0.782608023861678</v>
      </c>
      <c r="F4" s="72">
        <v>-50.3451250041081</v>
      </c>
      <c r="G4" s="72">
        <v>2017.534</v>
      </c>
      <c r="H4" s="72">
        <v>1.3820123658396</v>
      </c>
      <c r="I4" s="72">
        <v>62.847765935808</v>
      </c>
      <c r="J4" s="72">
        <v>2142.022</v>
      </c>
      <c r="K4" s="72">
        <v>1.26103989497753</v>
      </c>
      <c r="L4" s="72">
        <v>6.17030493662062</v>
      </c>
      <c r="M4" s="72">
        <v>2130.438</v>
      </c>
      <c r="N4" s="72">
        <v>1.00574172733646</v>
      </c>
      <c r="O4" s="72">
        <v>-0.5407974334530511</v>
      </c>
      <c r="P4" s="72">
        <v>2933.991</v>
      </c>
      <c r="Q4" s="72">
        <v>1.42018786200047</v>
      </c>
      <c r="R4" s="72">
        <v>37.7177369160708</v>
      </c>
      <c r="S4" s="73">
        <v>3065.1969004506</v>
      </c>
      <c r="T4" s="73">
        <v>1.5016329483581101</v>
      </c>
      <c r="U4" s="72">
        <v>4.47192579836135</v>
      </c>
      <c r="V4" s="69">
        <v>4366.9267017825005</v>
      </c>
      <c r="W4" s="51">
        <f aca="true" t="shared" si="0" ref="W4:W36">V4/V$37</f>
        <v>0.014234480890522058</v>
      </c>
      <c r="X4" s="74">
        <v>6749.927309443249</v>
      </c>
      <c r="Y4" s="51">
        <f aca="true" t="shared" si="1" ref="Y4:Y36">X4/X$37</f>
        <v>0.017597634806797727</v>
      </c>
      <c r="Z4" s="114">
        <f>BF4/V4</f>
        <v>0</v>
      </c>
      <c r="AA4" s="74">
        <v>8526.77383536368</v>
      </c>
      <c r="AB4" s="51">
        <f>AA4/AA$37</f>
        <v>0.02019763925666971</v>
      </c>
      <c r="AC4" s="114">
        <v>0.2632393571756833</v>
      </c>
      <c r="AD4" s="75">
        <v>11146.397950424562</v>
      </c>
      <c r="AE4" s="51">
        <f>AD4/AD$37</f>
        <v>0.023224485429031314</v>
      </c>
      <c r="AF4" s="114">
        <v>0.3072233608678975</v>
      </c>
      <c r="AG4" s="74">
        <v>13641.373690642591</v>
      </c>
      <c r="AH4" s="51">
        <f>AG4/AG$37</f>
        <v>0.026887196330044324</v>
      </c>
      <c r="AI4" s="114">
        <v>0.22383695175022858</v>
      </c>
      <c r="AJ4" s="70">
        <v>17459.922311193408</v>
      </c>
      <c r="AK4" s="51">
        <f>AJ4/AJ$37</f>
        <v>0.03448362887625869</v>
      </c>
      <c r="AL4" s="114">
        <v>0.2799240536288644</v>
      </c>
      <c r="AM4" s="106">
        <v>18033.257222749606</v>
      </c>
      <c r="AN4" s="51">
        <f>AM4/AM$37</f>
        <v>0.03416059569989754</v>
      </c>
      <c r="AO4" s="101">
        <v>0.03283719717290137</v>
      </c>
      <c r="AP4" s="76">
        <v>21917.4418928515</v>
      </c>
      <c r="AQ4" s="51">
        <f>AP4/AP$37</f>
        <v>0.0402953267652656</v>
      </c>
      <c r="AR4" s="101">
        <v>0.21539007746209352</v>
      </c>
      <c r="AS4" s="74">
        <v>27841.599596092397</v>
      </c>
      <c r="AT4" s="51">
        <f>AS4/AS$37</f>
        <v>0.05067401500935285</v>
      </c>
      <c r="AU4" s="74">
        <v>0.2702942128101681</v>
      </c>
      <c r="AV4" s="74">
        <v>23384.736082892996</v>
      </c>
      <c r="AW4" s="51">
        <f>AV4/AV$37</f>
        <v>0.04231451566680644</v>
      </c>
      <c r="AX4" s="74">
        <v>-0.16007929062469986</v>
      </c>
      <c r="AY4" s="74">
        <v>26348.178729388</v>
      </c>
      <c r="AZ4" s="51">
        <f>AY4/AY$37</f>
        <v>0.042427445544530665</v>
      </c>
      <c r="BA4" s="77">
        <v>0.12672551171800048</v>
      </c>
      <c r="BB4" s="106">
        <v>34529.28254980704</v>
      </c>
      <c r="BC4" s="51">
        <f>BB4/BB$37</f>
        <v>0.050308572733695336</v>
      </c>
      <c r="BD4" s="52">
        <v>0.31049978461297095</v>
      </c>
      <c r="BF4" s="104"/>
    </row>
    <row r="5" spans="1:58" ht="12.75">
      <c r="A5" s="33" t="s">
        <v>8</v>
      </c>
      <c r="B5" s="47">
        <v>36.377</v>
      </c>
      <c r="C5" s="35">
        <v>0.022391088010893002</v>
      </c>
      <c r="D5" s="34">
        <v>2.181</v>
      </c>
      <c r="E5" s="35">
        <v>0.0013777198145805201</v>
      </c>
      <c r="F5" s="36">
        <v>-94.004453363389</v>
      </c>
      <c r="G5" s="35">
        <v>39.167</v>
      </c>
      <c r="H5" s="35">
        <v>0.0268294255922525</v>
      </c>
      <c r="I5" s="36">
        <v>1695.82760201742</v>
      </c>
      <c r="J5" s="37">
        <v>42.235</v>
      </c>
      <c r="K5" s="35">
        <v>0.0248643664557955</v>
      </c>
      <c r="L5" s="36">
        <v>7.83312482446958</v>
      </c>
      <c r="M5" s="37">
        <v>33.164</v>
      </c>
      <c r="N5" s="35">
        <v>0.015656132046737003</v>
      </c>
      <c r="O5" s="36">
        <v>-21.4774476145377</v>
      </c>
      <c r="P5" s="37">
        <v>40.418</v>
      </c>
      <c r="Q5" s="35">
        <v>0.0195641885085316</v>
      </c>
      <c r="R5" s="36">
        <v>21.8731154263659</v>
      </c>
      <c r="S5" s="38">
        <v>95.773391</v>
      </c>
      <c r="T5" s="38">
        <v>0.046919165121315005</v>
      </c>
      <c r="U5" s="36">
        <v>136.957273986838</v>
      </c>
      <c r="V5" s="39">
        <v>100.05488070000003</v>
      </c>
      <c r="W5" s="68">
        <f t="shared" si="0"/>
        <v>0.0003261399571342175</v>
      </c>
      <c r="X5" s="41">
        <v>237.10073656000006</v>
      </c>
      <c r="Y5" s="68">
        <f t="shared" si="1"/>
        <v>0.0006181417937002622</v>
      </c>
      <c r="Z5" s="49">
        <f aca="true" t="shared" si="2" ref="Z5:Z37">BF5/V5</f>
        <v>0</v>
      </c>
      <c r="AA5" s="41">
        <v>333.48679659</v>
      </c>
      <c r="AB5" s="68">
        <f aca="true" t="shared" si="3" ref="AB5:AB34">AA5/AA$37</f>
        <v>0.0007899407377796277</v>
      </c>
      <c r="AC5" s="112">
        <v>0.40651944582048455</v>
      </c>
      <c r="AD5" s="42">
        <v>375.08349239599994</v>
      </c>
      <c r="AE5" s="68">
        <f aca="true" t="shared" si="4" ref="AE5:AE34">AD5/AD$37</f>
        <v>0.0007815189393528943</v>
      </c>
      <c r="AF5" s="112">
        <v>0.1247326617765331</v>
      </c>
      <c r="AG5" s="41">
        <v>346.95063698799987</v>
      </c>
      <c r="AH5" s="68">
        <f aca="true" t="shared" si="5" ref="AH5:AH34">AG5/AG$37</f>
        <v>0.000683840946306549</v>
      </c>
      <c r="AI5" s="49">
        <v>-0.07500424832959161</v>
      </c>
      <c r="AJ5" s="43">
        <v>544.8136379599998</v>
      </c>
      <c r="AK5" s="68">
        <f aca="true" t="shared" si="6" ref="AK5:AK34">AJ5/AJ$37</f>
        <v>0.0010760157441303572</v>
      </c>
      <c r="AL5" s="49">
        <v>0.5702915051251037</v>
      </c>
      <c r="AM5" s="100">
        <v>425.97536717000025</v>
      </c>
      <c r="AN5" s="68">
        <f aca="true" t="shared" si="7" ref="AN5:AN34">AM5/AM$37</f>
        <v>0.0008069297806972136</v>
      </c>
      <c r="AO5" s="111">
        <v>-0.21812646106837116</v>
      </c>
      <c r="AP5" s="44">
        <v>1064.9516088</v>
      </c>
      <c r="AQ5" s="68">
        <f aca="true" t="shared" si="8" ref="AQ5:AQ34">AP5/AP$37</f>
        <v>0.001957918870075229</v>
      </c>
      <c r="AR5" s="111">
        <v>1.5000309662858842</v>
      </c>
      <c r="AS5" s="45">
        <v>985.6792827599999</v>
      </c>
      <c r="AT5" s="68">
        <f aca="true" t="shared" si="9" ref="AT5:AT34">AS5/AS$37</f>
        <v>0.0017940178543476607</v>
      </c>
      <c r="AU5" s="107">
        <v>-0.07443749122960165</v>
      </c>
      <c r="AV5" s="45">
        <v>796.4926827579999</v>
      </c>
      <c r="AW5" s="68">
        <f aca="true" t="shared" si="10" ref="AW5:AW34">AV5/AV$37</f>
        <v>0.001441247914177467</v>
      </c>
      <c r="AX5" s="97">
        <v>-0.1919352504521133</v>
      </c>
      <c r="AY5" s="45">
        <v>519.6259415900001</v>
      </c>
      <c r="AZ5" s="68">
        <f aca="true" t="shared" si="11" ref="AZ5:AZ34">AY5/AY$37</f>
        <v>0.0008367334063870336</v>
      </c>
      <c r="BA5" s="94">
        <v>-0.3476073881925677</v>
      </c>
      <c r="BB5" s="45">
        <v>917.6715570909997</v>
      </c>
      <c r="BC5" s="68">
        <f aca="true" t="shared" si="12" ref="BC5:BC36">BB5/BB$37</f>
        <v>0.0013370317268817393</v>
      </c>
      <c r="BD5" s="91">
        <v>0.7660233711254336</v>
      </c>
      <c r="BF5" s="104"/>
    </row>
    <row r="6" spans="1:58" ht="12.75">
      <c r="A6" s="33" t="s">
        <v>9</v>
      </c>
      <c r="B6" s="47">
        <v>18.82</v>
      </c>
      <c r="C6" s="35">
        <v>0.0115842503880201</v>
      </c>
      <c r="D6" s="34">
        <v>20.823</v>
      </c>
      <c r="E6" s="35">
        <v>0.013153718339757</v>
      </c>
      <c r="F6" s="36">
        <v>10.6429330499469</v>
      </c>
      <c r="G6" s="35">
        <v>12.103</v>
      </c>
      <c r="H6" s="35">
        <v>0.008290564453316121</v>
      </c>
      <c r="I6" s="36">
        <v>-41.8767708783557</v>
      </c>
      <c r="J6" s="37">
        <v>27.789</v>
      </c>
      <c r="K6" s="35">
        <v>0.01635979352291</v>
      </c>
      <c r="L6" s="36">
        <v>129.60423035611</v>
      </c>
      <c r="M6" s="37">
        <v>45.77</v>
      </c>
      <c r="N6" s="35">
        <v>0.0216071994867674</v>
      </c>
      <c r="O6" s="36">
        <v>64.7054589945662</v>
      </c>
      <c r="P6" s="37">
        <v>31.6</v>
      </c>
      <c r="Q6" s="35">
        <v>0.0152958671104359</v>
      </c>
      <c r="R6" s="36">
        <v>-30.959143543806</v>
      </c>
      <c r="S6" s="38">
        <v>12.962291</v>
      </c>
      <c r="T6" s="38">
        <v>0.0063501967031692</v>
      </c>
      <c r="U6" s="36">
        <v>-58.9800917721519</v>
      </c>
      <c r="V6" s="39">
        <v>44.617469400000004</v>
      </c>
      <c r="W6" s="68">
        <f t="shared" si="0"/>
        <v>0.00014543557951144766</v>
      </c>
      <c r="X6" s="41">
        <v>41.23534291000001</v>
      </c>
      <c r="Y6" s="68">
        <f t="shared" si="1"/>
        <v>0.00010750404743589882</v>
      </c>
      <c r="Z6" s="49">
        <f t="shared" si="2"/>
        <v>0</v>
      </c>
      <c r="AA6" s="41">
        <v>47.41806838</v>
      </c>
      <c r="AB6" s="68">
        <f t="shared" si="3"/>
        <v>0.00011232068046829907</v>
      </c>
      <c r="AC6" s="112">
        <v>0.14993753013026642</v>
      </c>
      <c r="AD6" s="42">
        <v>74.59317652</v>
      </c>
      <c r="AE6" s="68">
        <f t="shared" si="4"/>
        <v>0.00015542134319077624</v>
      </c>
      <c r="AF6" s="112">
        <v>0.5730960595489359</v>
      </c>
      <c r="AG6" s="41">
        <v>124.532342764</v>
      </c>
      <c r="AH6" s="68">
        <f t="shared" si="5"/>
        <v>0.0002454536929541673</v>
      </c>
      <c r="AI6" s="49">
        <v>0.6694870573129469</v>
      </c>
      <c r="AJ6" s="43">
        <v>51.906675456</v>
      </c>
      <c r="AK6" s="68">
        <f t="shared" si="6"/>
        <v>0.00010251652331108031</v>
      </c>
      <c r="AL6" s="49">
        <v>-0.5831871921467998</v>
      </c>
      <c r="AM6" s="100">
        <v>41.727946939999995</v>
      </c>
      <c r="AN6" s="68">
        <f t="shared" si="7"/>
        <v>7.904570467756971E-05</v>
      </c>
      <c r="AO6" s="111">
        <v>-0.19609671447034324</v>
      </c>
      <c r="AP6" s="44">
        <v>98.62041253</v>
      </c>
      <c r="AQ6" s="68">
        <f t="shared" si="8"/>
        <v>0.0001813141226995915</v>
      </c>
      <c r="AR6" s="111">
        <v>1.3634139650293566</v>
      </c>
      <c r="AS6" s="45">
        <v>149.51174685799995</v>
      </c>
      <c r="AT6" s="68">
        <f t="shared" si="9"/>
        <v>0.0002721237505843667</v>
      </c>
      <c r="AU6" s="107">
        <v>0.5160324624734153</v>
      </c>
      <c r="AV6" s="45">
        <v>142.56944749000004</v>
      </c>
      <c r="AW6" s="68">
        <f t="shared" si="10"/>
        <v>0.00025797841369853145</v>
      </c>
      <c r="AX6" s="97">
        <v>-0.046433136618980284</v>
      </c>
      <c r="AY6" s="45">
        <v>113.84588757700001</v>
      </c>
      <c r="AZ6" s="68">
        <f t="shared" si="11"/>
        <v>0.0001833215967316357</v>
      </c>
      <c r="BA6" s="94">
        <v>-0.20147065460862312</v>
      </c>
      <c r="BB6" s="45">
        <v>181.1404276170001</v>
      </c>
      <c r="BC6" s="68">
        <f t="shared" si="12"/>
        <v>0.0002639184977167576</v>
      </c>
      <c r="BD6" s="91">
        <v>0.591102072040022</v>
      </c>
      <c r="BF6" s="104"/>
    </row>
    <row r="7" spans="1:58" ht="12.75">
      <c r="A7" s="33" t="s">
        <v>10</v>
      </c>
      <c r="B7" s="47">
        <v>13.006</v>
      </c>
      <c r="C7" s="35">
        <v>0.008005566447746491</v>
      </c>
      <c r="D7" s="34">
        <v>6.724</v>
      </c>
      <c r="E7" s="35">
        <v>0.00424749565944035</v>
      </c>
      <c r="F7" s="36">
        <v>-48.3007842534215</v>
      </c>
      <c r="G7" s="35">
        <v>20.157</v>
      </c>
      <c r="H7" s="35">
        <v>0.0138075607440711</v>
      </c>
      <c r="I7" s="36">
        <v>199.776918500892</v>
      </c>
      <c r="J7" s="37">
        <v>26.913</v>
      </c>
      <c r="K7" s="35">
        <v>0.0158440794228679</v>
      </c>
      <c r="L7" s="36">
        <v>33.5168923947016</v>
      </c>
      <c r="M7" s="37">
        <v>27.073</v>
      </c>
      <c r="N7" s="35">
        <v>0.0127806797401192</v>
      </c>
      <c r="O7" s="36">
        <v>0.594508230223312</v>
      </c>
      <c r="P7" s="37">
        <v>4.58</v>
      </c>
      <c r="Q7" s="35">
        <v>0.00221693263815812</v>
      </c>
      <c r="R7" s="36">
        <v>-83.0827761976877</v>
      </c>
      <c r="S7" s="38">
        <v>46.73162</v>
      </c>
      <c r="T7" s="38">
        <v>0.022893713716021002</v>
      </c>
      <c r="U7" s="36">
        <v>920.341048034934</v>
      </c>
      <c r="V7" s="39">
        <v>63.289049999999996</v>
      </c>
      <c r="W7" s="68">
        <f t="shared" si="0"/>
        <v>0.0002062976629391488</v>
      </c>
      <c r="X7" s="41">
        <v>83.44934450000001</v>
      </c>
      <c r="Y7" s="68">
        <f t="shared" si="1"/>
        <v>0.00021755954131879102</v>
      </c>
      <c r="Z7" s="49">
        <f t="shared" si="2"/>
        <v>0</v>
      </c>
      <c r="AA7" s="41">
        <v>93.48281263999998</v>
      </c>
      <c r="AB7" s="68">
        <f t="shared" si="3"/>
        <v>0.000221435699229031</v>
      </c>
      <c r="AC7" s="112">
        <v>0.12023423551277826</v>
      </c>
      <c r="AD7" s="42">
        <v>116.0352</v>
      </c>
      <c r="AE7" s="68">
        <f t="shared" si="4"/>
        <v>0.00024176938806963092</v>
      </c>
      <c r="AF7" s="112">
        <v>0.2412463502446029</v>
      </c>
      <c r="AG7" s="41">
        <v>54.173973492</v>
      </c>
      <c r="AH7" s="68">
        <f t="shared" si="5"/>
        <v>0.00010677709549568148</v>
      </c>
      <c r="AI7" s="49">
        <v>-0.5331246596550012</v>
      </c>
      <c r="AJ7" s="43">
        <v>166.09699689999997</v>
      </c>
      <c r="AK7" s="68">
        <f t="shared" si="6"/>
        <v>0.0003280442545204658</v>
      </c>
      <c r="AL7" s="49">
        <v>2.065992508829501</v>
      </c>
      <c r="AM7" s="100">
        <v>54.87536</v>
      </c>
      <c r="AN7" s="68">
        <f t="shared" si="7"/>
        <v>0.0001039509925295961</v>
      </c>
      <c r="AO7" s="111">
        <v>-0.6696185901961963</v>
      </c>
      <c r="AP7" s="44">
        <v>93.72951458</v>
      </c>
      <c r="AQ7" s="68">
        <f t="shared" si="8"/>
        <v>0.00017232218230644295</v>
      </c>
      <c r="AR7" s="111">
        <v>0.7080437300092427</v>
      </c>
      <c r="AS7" s="45">
        <v>121.04066250000001</v>
      </c>
      <c r="AT7" s="68">
        <f t="shared" si="9"/>
        <v>0.0002203040212218221</v>
      </c>
      <c r="AU7" s="107">
        <v>0.2913825814886666</v>
      </c>
      <c r="AV7" s="45">
        <v>109.0975708</v>
      </c>
      <c r="AW7" s="68">
        <f t="shared" si="10"/>
        <v>0.00019741128796421358</v>
      </c>
      <c r="AX7" s="97">
        <v>-0.09867007874316625</v>
      </c>
      <c r="AY7" s="45">
        <v>108.84011826000003</v>
      </c>
      <c r="AZ7" s="68">
        <f t="shared" si="11"/>
        <v>0.0001752610014515295</v>
      </c>
      <c r="BA7" s="94">
        <v>-0.0023598375116155594</v>
      </c>
      <c r="BB7" s="45">
        <v>102.16590819999998</v>
      </c>
      <c r="BC7" s="68">
        <f t="shared" si="12"/>
        <v>0.00014885397679982964</v>
      </c>
      <c r="BD7" s="91">
        <v>-0.06132123123990483</v>
      </c>
      <c r="BF7" s="104"/>
    </row>
    <row r="8" spans="1:58" ht="12.75">
      <c r="A8" s="33" t="s">
        <v>11</v>
      </c>
      <c r="B8" s="47">
        <v>483.156</v>
      </c>
      <c r="C8" s="35">
        <v>0.297396391098524</v>
      </c>
      <c r="D8" s="34">
        <v>498.674</v>
      </c>
      <c r="E8" s="35">
        <v>0.315008276394372</v>
      </c>
      <c r="F8" s="36">
        <v>3.21179908766527</v>
      </c>
      <c r="G8" s="35">
        <v>1170.788</v>
      </c>
      <c r="H8" s="35">
        <v>0.801990694469889</v>
      </c>
      <c r="I8" s="36">
        <v>134.780237189025</v>
      </c>
      <c r="J8" s="37">
        <v>738.111</v>
      </c>
      <c r="K8" s="35">
        <v>0.43453681517825704</v>
      </c>
      <c r="L8" s="36">
        <v>-36.9560501132571</v>
      </c>
      <c r="M8" s="35">
        <v>686.829</v>
      </c>
      <c r="N8" s="35">
        <v>0.324239703218199</v>
      </c>
      <c r="O8" s="36">
        <v>-6.94773550319668</v>
      </c>
      <c r="P8" s="37">
        <v>749.813</v>
      </c>
      <c r="Q8" s="35">
        <v>0.362944303977129</v>
      </c>
      <c r="R8" s="36">
        <v>9.17025926395073</v>
      </c>
      <c r="S8" s="38">
        <v>869.54750382</v>
      </c>
      <c r="T8" s="38">
        <v>0.42598933259612604</v>
      </c>
      <c r="U8" s="36">
        <v>15.9685820091143</v>
      </c>
      <c r="V8" s="39">
        <v>1076.89006828</v>
      </c>
      <c r="W8" s="68">
        <f t="shared" si="0"/>
        <v>0.0035102423614913536</v>
      </c>
      <c r="X8" s="41">
        <v>1923.3983046999992</v>
      </c>
      <c r="Y8" s="68">
        <f t="shared" si="1"/>
        <v>0.005014463030849476</v>
      </c>
      <c r="Z8" s="49">
        <f t="shared" si="2"/>
        <v>0</v>
      </c>
      <c r="AA8" s="41">
        <v>2876.355108825</v>
      </c>
      <c r="AB8" s="68">
        <f t="shared" si="3"/>
        <v>0.006813313450531837</v>
      </c>
      <c r="AC8" s="112">
        <v>0.49545473852002675</v>
      </c>
      <c r="AD8" s="42">
        <v>3513.1303171306013</v>
      </c>
      <c r="AE8" s="68">
        <f t="shared" si="4"/>
        <v>0.007319911259527573</v>
      </c>
      <c r="AF8" s="112">
        <v>0.22138268197549704</v>
      </c>
      <c r="AG8" s="41">
        <v>4134.071088511259</v>
      </c>
      <c r="AH8" s="68">
        <f t="shared" si="5"/>
        <v>0.008148268900177476</v>
      </c>
      <c r="AI8" s="49">
        <v>0.1767485733030878</v>
      </c>
      <c r="AJ8" s="43">
        <v>5318.2969624974585</v>
      </c>
      <c r="AK8" s="68">
        <f t="shared" si="6"/>
        <v>0.0105037224931364</v>
      </c>
      <c r="AL8" s="49">
        <v>0.2864551307008744</v>
      </c>
      <c r="AM8" s="100">
        <v>6181.669023418248</v>
      </c>
      <c r="AN8" s="68">
        <f t="shared" si="7"/>
        <v>0.011710003004513973</v>
      </c>
      <c r="AO8" s="111">
        <v>0.1623399496133725</v>
      </c>
      <c r="AP8" s="44">
        <v>8028.852808619203</v>
      </c>
      <c r="AQ8" s="68">
        <f t="shared" si="8"/>
        <v>0.014761086127439482</v>
      </c>
      <c r="AR8" s="111">
        <v>0.29881635173335863</v>
      </c>
      <c r="AS8" s="45">
        <v>11608.029674469999</v>
      </c>
      <c r="AT8" s="68">
        <f t="shared" si="9"/>
        <v>0.021127574510326055</v>
      </c>
      <c r="AU8" s="107">
        <v>0.445789323975207</v>
      </c>
      <c r="AV8" s="45">
        <v>9210.275750415998</v>
      </c>
      <c r="AW8" s="68">
        <f t="shared" si="10"/>
        <v>0.01666592926920776</v>
      </c>
      <c r="AX8" s="97">
        <v>-0.20655994094566077</v>
      </c>
      <c r="AY8" s="45">
        <v>9134.808420912002</v>
      </c>
      <c r="AZ8" s="68">
        <f t="shared" si="11"/>
        <v>0.014709426060089821</v>
      </c>
      <c r="BA8" s="94">
        <v>-0.008193818681333946</v>
      </c>
      <c r="BB8" s="45">
        <v>12586.11744608101</v>
      </c>
      <c r="BC8" s="68">
        <f t="shared" si="12"/>
        <v>0.018337757352984353</v>
      </c>
      <c r="BD8" s="91">
        <v>0.37781953010290237</v>
      </c>
      <c r="BF8" s="104"/>
    </row>
    <row r="9" spans="1:58" ht="12.75">
      <c r="A9" s="33" t="s">
        <v>12</v>
      </c>
      <c r="B9" s="47">
        <v>1295.319</v>
      </c>
      <c r="C9" s="35">
        <v>0.79730603763867</v>
      </c>
      <c r="D9" s="34">
        <v>405.246</v>
      </c>
      <c r="E9" s="35">
        <v>0.255990574956211</v>
      </c>
      <c r="F9" s="36">
        <v>-68.7145791886014</v>
      </c>
      <c r="G9" s="35">
        <v>390.832</v>
      </c>
      <c r="H9" s="35">
        <v>0.267720225267987</v>
      </c>
      <c r="I9" s="36">
        <v>-3.5568518874955</v>
      </c>
      <c r="J9" s="37">
        <v>751.904</v>
      </c>
      <c r="K9" s="35">
        <v>0.44265695739501604</v>
      </c>
      <c r="L9" s="36">
        <v>92.3854750890408</v>
      </c>
      <c r="M9" s="35">
        <v>773.491</v>
      </c>
      <c r="N9" s="35">
        <v>0.365151285519318</v>
      </c>
      <c r="O9" s="36">
        <v>2.8709782099842602</v>
      </c>
      <c r="P9" s="37">
        <v>983.95</v>
      </c>
      <c r="Q9" s="35">
        <v>0.47627748238333606</v>
      </c>
      <c r="R9" s="36">
        <v>27.2089785142943</v>
      </c>
      <c r="S9" s="38">
        <v>1169.086996</v>
      </c>
      <c r="T9" s="38">
        <v>0.572733044468542</v>
      </c>
      <c r="U9" s="36">
        <v>18.8156914477362</v>
      </c>
      <c r="V9" s="39">
        <v>1654.3683363545</v>
      </c>
      <c r="W9" s="68">
        <f t="shared" si="0"/>
        <v>0.005392596688217961</v>
      </c>
      <c r="X9" s="41">
        <v>2401.07625389795</v>
      </c>
      <c r="Y9" s="68">
        <f t="shared" si="1"/>
        <v>0.006259810087177845</v>
      </c>
      <c r="Z9" s="49">
        <f t="shared" si="2"/>
        <v>0</v>
      </c>
      <c r="AA9" s="41">
        <v>2399.0826038796795</v>
      </c>
      <c r="AB9" s="68">
        <f t="shared" si="3"/>
        <v>0.005682782951173102</v>
      </c>
      <c r="AC9" s="112">
        <v>-0.0008303151618088766</v>
      </c>
      <c r="AD9" s="42">
        <v>3381.3560024549397</v>
      </c>
      <c r="AE9" s="68">
        <f t="shared" si="4"/>
        <v>0.007045348062993851</v>
      </c>
      <c r="AF9" s="112">
        <v>0.4094370894052483</v>
      </c>
      <c r="AG9" s="41">
        <v>3835.55131885971</v>
      </c>
      <c r="AH9" s="68">
        <f t="shared" si="5"/>
        <v>0.00755988536659489</v>
      </c>
      <c r="AI9" s="49">
        <v>0.1343234241159507</v>
      </c>
      <c r="AJ9" s="43">
        <v>4711.2970102318295</v>
      </c>
      <c r="AK9" s="68">
        <f t="shared" si="6"/>
        <v>0.009304887772754187</v>
      </c>
      <c r="AL9" s="49">
        <v>0.2283232887710323</v>
      </c>
      <c r="AM9" s="100">
        <v>4059.26053504948</v>
      </c>
      <c r="AN9" s="68">
        <f t="shared" si="7"/>
        <v>0.0076895014730584505</v>
      </c>
      <c r="AO9" s="111">
        <v>-0.13839850762248262</v>
      </c>
      <c r="AP9" s="44">
        <v>5546.5701258643985</v>
      </c>
      <c r="AQ9" s="68">
        <f t="shared" si="8"/>
        <v>0.010197396974555793</v>
      </c>
      <c r="AR9" s="111">
        <v>0.36639914535487905</v>
      </c>
      <c r="AS9" s="45">
        <v>6318.244036095999</v>
      </c>
      <c r="AT9" s="68">
        <f t="shared" si="9"/>
        <v>0.011499726946824532</v>
      </c>
      <c r="AU9" s="107">
        <v>0.13912632360549845</v>
      </c>
      <c r="AV9" s="45">
        <v>5165.784904602</v>
      </c>
      <c r="AW9" s="68">
        <f t="shared" si="10"/>
        <v>0.00934745149580886</v>
      </c>
      <c r="AX9" s="97">
        <v>-0.18240180735502198</v>
      </c>
      <c r="AY9" s="45">
        <v>6847.756826196999</v>
      </c>
      <c r="AZ9" s="68">
        <f t="shared" si="11"/>
        <v>0.011026675992660145</v>
      </c>
      <c r="BA9" s="94">
        <v>0.32559852039069503</v>
      </c>
      <c r="BB9" s="45">
        <v>8674.194952609001</v>
      </c>
      <c r="BC9" s="68">
        <f t="shared" si="12"/>
        <v>0.012638153342749417</v>
      </c>
      <c r="BD9" s="91">
        <v>0.266720646303432</v>
      </c>
      <c r="BF9" s="104"/>
    </row>
    <row r="10" spans="1:58" ht="12.75">
      <c r="A10" s="33" t="s">
        <v>13</v>
      </c>
      <c r="B10" s="47">
        <v>93.198</v>
      </c>
      <c r="C10" s="35">
        <v>0.0573660450405257</v>
      </c>
      <c r="D10" s="34">
        <v>88.791</v>
      </c>
      <c r="E10" s="35">
        <v>0.0560885465641535</v>
      </c>
      <c r="F10" s="36">
        <v>-4.72864224554175</v>
      </c>
      <c r="G10" s="35">
        <v>96.477</v>
      </c>
      <c r="H10" s="35">
        <v>0.0660868203554969</v>
      </c>
      <c r="I10" s="36">
        <v>8.65628273135792</v>
      </c>
      <c r="J10" s="37">
        <v>148.302</v>
      </c>
      <c r="K10" s="35">
        <v>0.0873075713064375</v>
      </c>
      <c r="L10" s="36">
        <v>53.7174663391274</v>
      </c>
      <c r="M10" s="37">
        <v>198.883</v>
      </c>
      <c r="N10" s="35">
        <v>0.09388911198441689</v>
      </c>
      <c r="O10" s="36">
        <v>34.1067551347925</v>
      </c>
      <c r="P10" s="37">
        <v>164.299</v>
      </c>
      <c r="Q10" s="35">
        <v>0.07952834399928829</v>
      </c>
      <c r="R10" s="36">
        <v>-17.3891182252882</v>
      </c>
      <c r="S10" s="38">
        <v>103.208246</v>
      </c>
      <c r="T10" s="38">
        <v>0.0505614835748616</v>
      </c>
      <c r="U10" s="36">
        <v>-37.182669401518</v>
      </c>
      <c r="V10" s="39">
        <v>78.66366880000004</v>
      </c>
      <c r="W10" s="68">
        <f t="shared" si="0"/>
        <v>0.0002564129344911836</v>
      </c>
      <c r="X10" s="41">
        <v>128.98962737999997</v>
      </c>
      <c r="Y10" s="68">
        <f t="shared" si="1"/>
        <v>0.0003362869335381605</v>
      </c>
      <c r="Z10" s="49">
        <f t="shared" si="2"/>
        <v>0</v>
      </c>
      <c r="AA10" s="41">
        <v>209.53603409</v>
      </c>
      <c r="AB10" s="68">
        <f t="shared" si="3"/>
        <v>0.0004963346406903449</v>
      </c>
      <c r="AC10" s="112">
        <v>0.6244409596805212</v>
      </c>
      <c r="AD10" s="42">
        <v>174.28098146</v>
      </c>
      <c r="AE10" s="68">
        <f t="shared" si="4"/>
        <v>0.000363129517937306</v>
      </c>
      <c r="AF10" s="112">
        <v>-0.16825293455185486</v>
      </c>
      <c r="AG10" s="41">
        <v>373.88992207000007</v>
      </c>
      <c r="AH10" s="68">
        <f t="shared" si="5"/>
        <v>0.0007369383735464191</v>
      </c>
      <c r="AI10" s="49">
        <v>1.1453283022497394</v>
      </c>
      <c r="AJ10" s="43">
        <v>585.170102187</v>
      </c>
      <c r="AK10" s="68">
        <f t="shared" si="6"/>
        <v>0.0011557204135073634</v>
      </c>
      <c r="AL10" s="49">
        <v>0.5650865873764949</v>
      </c>
      <c r="AM10" s="100">
        <v>517.1730921</v>
      </c>
      <c r="AN10" s="68">
        <f t="shared" si="7"/>
        <v>0.0009796866249878855</v>
      </c>
      <c r="AO10" s="111">
        <v>-0.11620041733654833</v>
      </c>
      <c r="AP10" s="44">
        <v>273.5386725000001</v>
      </c>
      <c r="AQ10" s="68">
        <f t="shared" si="8"/>
        <v>0.0005029022203051658</v>
      </c>
      <c r="AR10" s="111">
        <v>-0.47108873860918316</v>
      </c>
      <c r="AS10" s="45">
        <v>338.48805488999994</v>
      </c>
      <c r="AT10" s="68">
        <f t="shared" si="9"/>
        <v>0.0006160762679882046</v>
      </c>
      <c r="AU10" s="107">
        <v>0.23744131605376512</v>
      </c>
      <c r="AV10" s="45">
        <v>308.62402973</v>
      </c>
      <c r="AW10" s="68">
        <f t="shared" si="10"/>
        <v>0.0005584530137467098</v>
      </c>
      <c r="AX10" s="97">
        <v>-0.08822770767997996</v>
      </c>
      <c r="AY10" s="45">
        <v>443.7535426080001</v>
      </c>
      <c r="AZ10" s="68">
        <f t="shared" si="11"/>
        <v>0.0007145590386934043</v>
      </c>
      <c r="BA10" s="94">
        <v>0.437845079646644</v>
      </c>
      <c r="BB10" s="45">
        <v>587.4173616499999</v>
      </c>
      <c r="BC10" s="68">
        <f t="shared" si="12"/>
        <v>0.0008558570257281406</v>
      </c>
      <c r="BD10" s="91">
        <v>0.3237468667803031</v>
      </c>
      <c r="BF10" s="104"/>
    </row>
    <row r="11" spans="1:58" ht="12.75">
      <c r="A11" s="33" t="s">
        <v>14</v>
      </c>
      <c r="B11" s="47">
        <v>555.162</v>
      </c>
      <c r="C11" s="35">
        <v>0.34171815164261404</v>
      </c>
      <c r="D11" s="34">
        <v>216.469</v>
      </c>
      <c r="E11" s="35">
        <v>0.136741692133164</v>
      </c>
      <c r="F11" s="36">
        <v>-61.0079580374738</v>
      </c>
      <c r="G11" s="35">
        <v>288.01</v>
      </c>
      <c r="H11" s="35">
        <v>0.197287074956587</v>
      </c>
      <c r="I11" s="36">
        <v>33.0490740013582</v>
      </c>
      <c r="J11" s="37">
        <v>406.768</v>
      </c>
      <c r="K11" s="35">
        <v>0.23947031169624802</v>
      </c>
      <c r="L11" s="36">
        <v>41.2339849310788</v>
      </c>
      <c r="M11" s="37">
        <v>365.228</v>
      </c>
      <c r="N11" s="35">
        <v>0.17241761534090203</v>
      </c>
      <c r="O11" s="36">
        <v>-10.2122094166699</v>
      </c>
      <c r="P11" s="37">
        <v>959.331</v>
      </c>
      <c r="Q11" s="35">
        <v>0.464360743383595</v>
      </c>
      <c r="R11" s="36">
        <v>162.666334454094</v>
      </c>
      <c r="S11" s="38">
        <v>767.8868526306</v>
      </c>
      <c r="T11" s="38">
        <v>0.376186012178079</v>
      </c>
      <c r="U11" s="36">
        <v>-19.9560055256632</v>
      </c>
      <c r="V11" s="39">
        <v>1349.0432282480008</v>
      </c>
      <c r="W11" s="68">
        <f t="shared" si="0"/>
        <v>0.004397355706736746</v>
      </c>
      <c r="X11" s="41">
        <v>1934.6776994952997</v>
      </c>
      <c r="Y11" s="68">
        <f t="shared" si="1"/>
        <v>0.005043869372777292</v>
      </c>
      <c r="Z11" s="49">
        <f t="shared" si="2"/>
        <v>0</v>
      </c>
      <c r="AA11" s="41">
        <v>2567.4124109590007</v>
      </c>
      <c r="AB11" s="68">
        <f t="shared" si="3"/>
        <v>0.00608151109679747</v>
      </c>
      <c r="AC11" s="112">
        <v>0.32704915740165025</v>
      </c>
      <c r="AD11" s="42">
        <v>3511.918780463021</v>
      </c>
      <c r="AE11" s="68">
        <f t="shared" si="4"/>
        <v>0.007317386917959284</v>
      </c>
      <c r="AF11" s="112">
        <v>0.3678826064220904</v>
      </c>
      <c r="AG11" s="41">
        <v>4772.204407957622</v>
      </c>
      <c r="AH11" s="68">
        <f t="shared" si="5"/>
        <v>0.009406031954969139</v>
      </c>
      <c r="AI11" s="49">
        <v>0.3588595597670517</v>
      </c>
      <c r="AJ11" s="43">
        <v>6082.340925961122</v>
      </c>
      <c r="AK11" s="68">
        <f t="shared" si="6"/>
        <v>0.012012721674898844</v>
      </c>
      <c r="AL11" s="49">
        <v>0.27453487026223256</v>
      </c>
      <c r="AM11" s="100">
        <v>6752.575898071879</v>
      </c>
      <c r="AN11" s="68">
        <f t="shared" si="7"/>
        <v>0.01279147811943285</v>
      </c>
      <c r="AO11" s="111">
        <v>0.11019358833537403</v>
      </c>
      <c r="AP11" s="44">
        <v>6811.178749957899</v>
      </c>
      <c r="AQ11" s="68">
        <f t="shared" si="8"/>
        <v>0.012522386267883894</v>
      </c>
      <c r="AR11" s="111">
        <v>0.008678592106273511</v>
      </c>
      <c r="AS11" s="45">
        <v>8320.606138518402</v>
      </c>
      <c r="AT11" s="68">
        <f t="shared" si="9"/>
        <v>0.015144191658060208</v>
      </c>
      <c r="AU11" s="107">
        <v>0.22161030329292614</v>
      </c>
      <c r="AV11" s="45">
        <v>7651.891697096999</v>
      </c>
      <c r="AW11" s="68">
        <f t="shared" si="10"/>
        <v>0.013846044272202903</v>
      </c>
      <c r="AX11" s="97">
        <v>-0.08036847680191679</v>
      </c>
      <c r="AY11" s="45">
        <v>9179.547992243999</v>
      </c>
      <c r="AZ11" s="68">
        <f t="shared" si="11"/>
        <v>0.0147814684485171</v>
      </c>
      <c r="BA11" s="94">
        <v>0.199644265185636</v>
      </c>
      <c r="BB11" s="45">
        <v>11480.574896559026</v>
      </c>
      <c r="BC11" s="68">
        <f t="shared" si="12"/>
        <v>0.0167270008108351</v>
      </c>
      <c r="BD11" s="91">
        <v>0.2506688680378615</v>
      </c>
      <c r="BF11" s="104"/>
    </row>
    <row r="12" spans="1:58" s="10" customFormat="1" ht="12.75">
      <c r="A12" s="69" t="s">
        <v>15</v>
      </c>
      <c r="B12" s="70">
        <v>40408.107</v>
      </c>
      <c r="C12" s="71">
        <v>24.8723501165731</v>
      </c>
      <c r="D12" s="71">
        <v>37814.803</v>
      </c>
      <c r="E12" s="71">
        <v>23.8873009525716</v>
      </c>
      <c r="F12" s="72">
        <v>-6.41778146152703</v>
      </c>
      <c r="G12" s="71">
        <v>33250.012</v>
      </c>
      <c r="H12" s="71">
        <v>22.776284190658</v>
      </c>
      <c r="I12" s="72">
        <v>-12.0714393249649</v>
      </c>
      <c r="J12" s="71">
        <v>45572.779</v>
      </c>
      <c r="K12" s="71">
        <v>26.8293661054808</v>
      </c>
      <c r="L12" s="72">
        <v>37.0609400080818</v>
      </c>
      <c r="M12" s="71">
        <v>61943.927</v>
      </c>
      <c r="N12" s="71">
        <v>29.2426215355638</v>
      </c>
      <c r="O12" s="72">
        <v>35.9230846993114</v>
      </c>
      <c r="P12" s="71">
        <v>58185.702</v>
      </c>
      <c r="Q12" s="71">
        <v>28.1645811873236</v>
      </c>
      <c r="R12" s="72">
        <v>-6.06714036712589</v>
      </c>
      <c r="S12" s="73">
        <v>63070.3938204585</v>
      </c>
      <c r="T12" s="73">
        <v>30.8980416275378</v>
      </c>
      <c r="U12" s="72">
        <v>8.39500367368342</v>
      </c>
      <c r="V12" s="69">
        <v>71103.0100603419</v>
      </c>
      <c r="W12" s="51">
        <f t="shared" si="0"/>
        <v>0.2317681305595094</v>
      </c>
      <c r="X12" s="74">
        <v>100295.01196822934</v>
      </c>
      <c r="Y12" s="51">
        <f t="shared" si="1"/>
        <v>0.26147762970589455</v>
      </c>
      <c r="Z12" s="114">
        <f t="shared" si="2"/>
        <v>0</v>
      </c>
      <c r="AA12" s="74">
        <v>109654.16751395361</v>
      </c>
      <c r="AB12" s="51">
        <f>AA12/AA$37</f>
        <v>0.2597412997225114</v>
      </c>
      <c r="AC12" s="114">
        <v>0.09331626131805024</v>
      </c>
      <c r="AD12" s="75">
        <v>134998.56223353013</v>
      </c>
      <c r="AE12" s="51">
        <f>AD12/AD$37</f>
        <v>0.2812811955465287</v>
      </c>
      <c r="AF12" s="114">
        <v>0.2311302460652161</v>
      </c>
      <c r="AG12" s="74">
        <v>160131.87338405038</v>
      </c>
      <c r="AH12" s="51">
        <f>AG12/AG$37</f>
        <v>0.3156204951212613</v>
      </c>
      <c r="AI12" s="114">
        <v>0.18617465797185945</v>
      </c>
      <c r="AJ12" s="70">
        <v>166657.14804327599</v>
      </c>
      <c r="AK12" s="51">
        <f>AJ12/AJ$37</f>
        <v>0.3291505620855893</v>
      </c>
      <c r="AL12" s="114">
        <v>0.04074938062815131</v>
      </c>
      <c r="AM12" s="106">
        <v>171785.6481939904</v>
      </c>
      <c r="AN12" s="51">
        <f>AM12/AM$37</f>
        <v>0.3254154256501519</v>
      </c>
      <c r="AO12" s="101">
        <v>0.03077275839007336</v>
      </c>
      <c r="AP12" s="76">
        <v>185682.14544868303</v>
      </c>
      <c r="AQ12" s="51">
        <f>AP12/AP$37</f>
        <v>0.3413775550042907</v>
      </c>
      <c r="AR12" s="101">
        <v>0.08089440183617605</v>
      </c>
      <c r="AS12" s="74">
        <v>178714.51857534822</v>
      </c>
      <c r="AT12" s="51">
        <f>AS12/AS$37</f>
        <v>0.3252752114841674</v>
      </c>
      <c r="AU12" s="74">
        <v>-0.03752448495518086</v>
      </c>
      <c r="AV12" s="74">
        <v>179531.02690585598</v>
      </c>
      <c r="AW12" s="51">
        <f>AV12/AV$37</f>
        <v>0.32486013200050934</v>
      </c>
      <c r="AX12" s="74">
        <v>0.004568785664515035</v>
      </c>
      <c r="AY12" s="74">
        <v>210064.1448124851</v>
      </c>
      <c r="AZ12" s="51">
        <f>AY12/AY$37</f>
        <v>0.3382581071893742</v>
      </c>
      <c r="BA12" s="77">
        <v>0.17007153823411442</v>
      </c>
      <c r="BB12" s="102">
        <v>237304.93344847145</v>
      </c>
      <c r="BC12" s="51">
        <f t="shared" si="12"/>
        <v>0.3457492198755191</v>
      </c>
      <c r="BD12" s="52">
        <v>0.12967843065413662</v>
      </c>
      <c r="BF12" s="104"/>
    </row>
    <row r="13" spans="1:58" ht="12.75">
      <c r="A13" s="33" t="s">
        <v>16</v>
      </c>
      <c r="B13" s="47">
        <v>358.825</v>
      </c>
      <c r="C13" s="35">
        <v>0.22086709062068502</v>
      </c>
      <c r="D13" s="34">
        <v>47.772</v>
      </c>
      <c r="E13" s="35">
        <v>0.0301771806428888</v>
      </c>
      <c r="F13" s="36">
        <v>-86.6865463666133</v>
      </c>
      <c r="G13" s="35">
        <v>339.731</v>
      </c>
      <c r="H13" s="35">
        <v>0.23271600035441903</v>
      </c>
      <c r="I13" s="36">
        <v>611.150883362639</v>
      </c>
      <c r="J13" s="37">
        <v>488.181</v>
      </c>
      <c r="K13" s="35">
        <v>0.287399343690227</v>
      </c>
      <c r="L13" s="36">
        <v>43.6963362189497</v>
      </c>
      <c r="M13" s="35">
        <v>390.469</v>
      </c>
      <c r="N13" s="35">
        <v>0.184333440602984</v>
      </c>
      <c r="O13" s="36">
        <v>-20.0155270278852</v>
      </c>
      <c r="P13" s="37">
        <v>498.148</v>
      </c>
      <c r="Q13" s="35">
        <v>0.24112675978890602</v>
      </c>
      <c r="R13" s="36">
        <v>27.5768370856585</v>
      </c>
      <c r="S13" s="38">
        <v>549.6796872</v>
      </c>
      <c r="T13" s="38">
        <v>0.26928682109177404</v>
      </c>
      <c r="U13" s="36">
        <v>10.3446540385588</v>
      </c>
      <c r="V13" s="39">
        <v>526.9613216247</v>
      </c>
      <c r="W13" s="68">
        <f t="shared" si="0"/>
        <v>0.0017176887488515112</v>
      </c>
      <c r="X13" s="41">
        <v>593.5753762253802</v>
      </c>
      <c r="Y13" s="68">
        <f t="shared" si="1"/>
        <v>0.0015475015096100906</v>
      </c>
      <c r="Z13" s="49">
        <f t="shared" si="2"/>
        <v>0</v>
      </c>
      <c r="AA13" s="41">
        <v>665.1020699708699</v>
      </c>
      <c r="AB13" s="68">
        <f t="shared" si="3"/>
        <v>0.0015754483392560828</v>
      </c>
      <c r="AC13" s="112">
        <v>0.12050145038080406</v>
      </c>
      <c r="AD13" s="42">
        <v>896.07265780164</v>
      </c>
      <c r="AE13" s="68">
        <f t="shared" si="4"/>
        <v>0.0018670449841309386</v>
      </c>
      <c r="AF13" s="112">
        <v>0.3472708900768962</v>
      </c>
      <c r="AG13" s="41">
        <v>840.5710370998399</v>
      </c>
      <c r="AH13" s="68">
        <f t="shared" si="5"/>
        <v>0.001656768520266799</v>
      </c>
      <c r="AI13" s="49">
        <v>-0.06193875041111485</v>
      </c>
      <c r="AJ13" s="43">
        <v>788.93334769409</v>
      </c>
      <c r="AK13" s="68">
        <f t="shared" si="6"/>
        <v>0.0015581561180570823</v>
      </c>
      <c r="AL13" s="49">
        <v>-0.061431678140983347</v>
      </c>
      <c r="AM13" s="100">
        <v>559.4199018781701</v>
      </c>
      <c r="AN13" s="68">
        <f t="shared" si="7"/>
        <v>0.0010597152171948402</v>
      </c>
      <c r="AO13" s="111">
        <v>-0.2909161420121818</v>
      </c>
      <c r="AP13" s="44">
        <v>899.1898357793999</v>
      </c>
      <c r="AQ13" s="68">
        <f t="shared" si="8"/>
        <v>0.001653165019616367</v>
      </c>
      <c r="AR13" s="111">
        <v>0.6073611838987176</v>
      </c>
      <c r="AS13" s="45">
        <v>794.7318702865001</v>
      </c>
      <c r="AT13" s="68">
        <f t="shared" si="9"/>
        <v>0.001446477763761872</v>
      </c>
      <c r="AU13" s="107">
        <v>-0.11616897938170943</v>
      </c>
      <c r="AV13" s="45">
        <v>748.6878175730001</v>
      </c>
      <c r="AW13" s="68">
        <f t="shared" si="10"/>
        <v>0.0013547453464491082</v>
      </c>
      <c r="AX13" s="97">
        <v>-0.05793658771593141</v>
      </c>
      <c r="AY13" s="45">
        <v>869.7032289164002</v>
      </c>
      <c r="AZ13" s="68">
        <f t="shared" si="11"/>
        <v>0.0014004492213192958</v>
      </c>
      <c r="BA13" s="94">
        <v>0.16163667753496025</v>
      </c>
      <c r="BB13" s="50">
        <v>1036.9279512852993</v>
      </c>
      <c r="BC13" s="68">
        <f t="shared" si="12"/>
        <v>0.0015107862487901504</v>
      </c>
      <c r="BD13" s="91">
        <v>0.19227791367090974</v>
      </c>
      <c r="BF13" s="104"/>
    </row>
    <row r="14" spans="1:58" ht="12.75">
      <c r="A14" s="33" t="s">
        <v>17</v>
      </c>
      <c r="B14" s="47">
        <v>13396.59</v>
      </c>
      <c r="C14" s="35">
        <v>8.24598580795142</v>
      </c>
      <c r="D14" s="34">
        <v>13208.057</v>
      </c>
      <c r="E14" s="35">
        <v>8.34342129344746</v>
      </c>
      <c r="F14" s="36">
        <v>-1.40732081820822</v>
      </c>
      <c r="G14" s="35">
        <v>10917.259</v>
      </c>
      <c r="H14" s="35">
        <v>7.47833094216686</v>
      </c>
      <c r="I14" s="36">
        <v>-17.3439439275588</v>
      </c>
      <c r="J14" s="37">
        <v>14601.41</v>
      </c>
      <c r="K14" s="35">
        <v>8.59606508846496</v>
      </c>
      <c r="L14" s="36">
        <v>33.7461170427486</v>
      </c>
      <c r="M14" s="37">
        <v>17874.31</v>
      </c>
      <c r="N14" s="35">
        <v>8.43814249198867</v>
      </c>
      <c r="O14" s="36">
        <v>22.4149585553724</v>
      </c>
      <c r="P14" s="37">
        <v>14807.58</v>
      </c>
      <c r="Q14" s="35">
        <v>7.16755619959331</v>
      </c>
      <c r="R14" s="36">
        <v>-17.1571937602067</v>
      </c>
      <c r="S14" s="38">
        <v>16554.0844014546</v>
      </c>
      <c r="T14" s="38">
        <v>8.10980807251601</v>
      </c>
      <c r="U14" s="36">
        <v>11.7946646342927</v>
      </c>
      <c r="V14" s="39">
        <v>19425.884883009137</v>
      </c>
      <c r="W14" s="68">
        <f t="shared" si="0"/>
        <v>0.06332082172018264</v>
      </c>
      <c r="X14" s="41">
        <v>28888.409549677082</v>
      </c>
      <c r="Y14" s="68">
        <f t="shared" si="1"/>
        <v>0.07531454163857605</v>
      </c>
      <c r="Z14" s="49">
        <f t="shared" si="2"/>
        <v>0</v>
      </c>
      <c r="AA14" s="41">
        <v>30557.916889496068</v>
      </c>
      <c r="AB14" s="68">
        <f t="shared" si="3"/>
        <v>0.07238350561259044</v>
      </c>
      <c r="AC14" s="112">
        <v>0.05779159759377086</v>
      </c>
      <c r="AD14" s="42">
        <v>41783.650165478866</v>
      </c>
      <c r="AE14" s="68">
        <f t="shared" si="4"/>
        <v>0.08705985366357241</v>
      </c>
      <c r="AF14" s="112">
        <v>0.3673592449569596</v>
      </c>
      <c r="AG14" s="41">
        <v>46832.68862627251</v>
      </c>
      <c r="AH14" s="68">
        <f t="shared" si="5"/>
        <v>0.09230739677061854</v>
      </c>
      <c r="AI14" s="49">
        <v>0.12083765876838343</v>
      </c>
      <c r="AJ14" s="40">
        <v>44932.161845163166</v>
      </c>
      <c r="AK14" s="68">
        <f t="shared" si="6"/>
        <v>0.08874174615790101</v>
      </c>
      <c r="AL14" s="49">
        <v>-0.04058120165330789</v>
      </c>
      <c r="AM14" s="100">
        <v>44065.1843766326</v>
      </c>
      <c r="AN14" s="68">
        <f t="shared" si="7"/>
        <v>0.08347315902712274</v>
      </c>
      <c r="AO14" s="111">
        <v>-0.01929525384329789</v>
      </c>
      <c r="AP14" s="44">
        <v>46780.43468967368</v>
      </c>
      <c r="AQ14" s="68">
        <f t="shared" si="8"/>
        <v>0.08600606362991575</v>
      </c>
      <c r="AR14" s="111">
        <v>0.06161894818896886</v>
      </c>
      <c r="AS14" s="45">
        <v>43584.17864357109</v>
      </c>
      <c r="AT14" s="68">
        <f t="shared" si="9"/>
        <v>0.07932681149055153</v>
      </c>
      <c r="AU14" s="107">
        <v>-0.06832463330675581</v>
      </c>
      <c r="AV14" s="45">
        <v>44526.1957083887</v>
      </c>
      <c r="AW14" s="68">
        <f t="shared" si="10"/>
        <v>0.08056983834272186</v>
      </c>
      <c r="AX14" s="97">
        <v>0.02161373907080767</v>
      </c>
      <c r="AY14" s="45">
        <v>49485.881096504185</v>
      </c>
      <c r="AZ14" s="68">
        <f t="shared" si="11"/>
        <v>0.07968518609991296</v>
      </c>
      <c r="BA14" s="94">
        <v>0.11138803370037474</v>
      </c>
      <c r="BB14" s="50">
        <v>58280.28477282997</v>
      </c>
      <c r="BC14" s="68">
        <f t="shared" si="12"/>
        <v>0.08491337580516217</v>
      </c>
      <c r="BD14" s="91">
        <v>0.17771541056681403</v>
      </c>
      <c r="BF14" s="104"/>
    </row>
    <row r="15" spans="1:58" ht="12.75">
      <c r="A15" s="33" t="s">
        <v>18</v>
      </c>
      <c r="B15" s="47">
        <v>8575.077</v>
      </c>
      <c r="C15" s="35">
        <v>5.27820611395069</v>
      </c>
      <c r="D15" s="34">
        <v>8112.033</v>
      </c>
      <c r="E15" s="35">
        <v>5.12430472289364</v>
      </c>
      <c r="F15" s="36">
        <v>-5.3998815404223</v>
      </c>
      <c r="G15" s="35">
        <v>6442.827</v>
      </c>
      <c r="H15" s="35">
        <v>4.41334152731268</v>
      </c>
      <c r="I15" s="36">
        <v>-20.5769133335626</v>
      </c>
      <c r="J15" s="37">
        <v>8601.366</v>
      </c>
      <c r="K15" s="35">
        <v>5.06375082856447</v>
      </c>
      <c r="L15" s="36">
        <v>33.5029793598369</v>
      </c>
      <c r="M15" s="37">
        <v>11594.978</v>
      </c>
      <c r="N15" s="35">
        <v>5.4737820120314495</v>
      </c>
      <c r="O15" s="36">
        <v>34.8039137039396</v>
      </c>
      <c r="P15" s="37">
        <v>10767.469</v>
      </c>
      <c r="Q15" s="35">
        <v>5.21195490315627</v>
      </c>
      <c r="R15" s="36">
        <v>-7.13678801287936</v>
      </c>
      <c r="S15" s="38">
        <v>10701.2453929289</v>
      </c>
      <c r="T15" s="38">
        <v>5.24251563353899</v>
      </c>
      <c r="U15" s="36">
        <v>-0.6150341094188291</v>
      </c>
      <c r="V15" s="39">
        <v>10408.568783107872</v>
      </c>
      <c r="W15" s="68">
        <f t="shared" si="0"/>
        <v>0.033927881908427035</v>
      </c>
      <c r="X15" s="41">
        <v>15298.024818116071</v>
      </c>
      <c r="Y15" s="68">
        <f t="shared" si="1"/>
        <v>0.039883252318570504</v>
      </c>
      <c r="Z15" s="49">
        <f t="shared" si="2"/>
        <v>0</v>
      </c>
      <c r="AA15" s="41">
        <v>17721.914779732113</v>
      </c>
      <c r="AB15" s="68">
        <f t="shared" si="3"/>
        <v>0.041978460853970306</v>
      </c>
      <c r="AC15" s="112">
        <v>0.15844463520190183</v>
      </c>
      <c r="AD15" s="42">
        <v>21072.899950978303</v>
      </c>
      <c r="AE15" s="68">
        <f t="shared" si="4"/>
        <v>0.04390721200119084</v>
      </c>
      <c r="AF15" s="112">
        <v>0.18908708302099417</v>
      </c>
      <c r="AG15" s="41">
        <v>24861.944421237826</v>
      </c>
      <c r="AH15" s="68">
        <f t="shared" si="5"/>
        <v>0.049002981368292294</v>
      </c>
      <c r="AI15" s="49">
        <v>0.1798065040442437</v>
      </c>
      <c r="AJ15" s="43">
        <v>29435.175542812616</v>
      </c>
      <c r="AK15" s="68">
        <f t="shared" si="6"/>
        <v>0.05813494763806301</v>
      </c>
      <c r="AL15" s="49">
        <v>0.18394503036810742</v>
      </c>
      <c r="AM15" s="100">
        <v>33618.203374241384</v>
      </c>
      <c r="AN15" s="68">
        <f t="shared" si="7"/>
        <v>0.06368332905358996</v>
      </c>
      <c r="AO15" s="111">
        <v>0.14210983132560817</v>
      </c>
      <c r="AP15" s="44">
        <v>33009.1691157771</v>
      </c>
      <c r="AQ15" s="68">
        <f t="shared" si="8"/>
        <v>0.06068752285384072</v>
      </c>
      <c r="AR15" s="111">
        <v>-0.018116204833567465</v>
      </c>
      <c r="AS15" s="45">
        <v>33659.514322558</v>
      </c>
      <c r="AT15" s="68">
        <f t="shared" si="9"/>
        <v>0.06126310121305757</v>
      </c>
      <c r="AU15" s="107">
        <v>0.019701956280688843</v>
      </c>
      <c r="AV15" s="45">
        <v>34908.33180782428</v>
      </c>
      <c r="AW15" s="68">
        <f t="shared" si="10"/>
        <v>0.06316638117908227</v>
      </c>
      <c r="AX15" s="97">
        <v>0.03710147072530226</v>
      </c>
      <c r="AY15" s="45">
        <v>38194.2775506452</v>
      </c>
      <c r="AZ15" s="68">
        <f t="shared" si="11"/>
        <v>0.06150275689018484</v>
      </c>
      <c r="BA15" s="94">
        <v>0.09413070097163496</v>
      </c>
      <c r="BB15" s="50">
        <v>44622.280171100196</v>
      </c>
      <c r="BC15" s="68">
        <f t="shared" si="12"/>
        <v>0.0650138972419417</v>
      </c>
      <c r="BD15" s="91">
        <v>0.16829753127105315</v>
      </c>
      <c r="BF15" s="104"/>
    </row>
    <row r="16" spans="1:58" ht="12.75">
      <c r="A16" s="33" t="s">
        <v>19</v>
      </c>
      <c r="B16" s="47">
        <v>18077.615</v>
      </c>
      <c r="C16" s="35">
        <v>11.1272911040503</v>
      </c>
      <c r="D16" s="34">
        <v>16446.941</v>
      </c>
      <c r="E16" s="35">
        <v>10.3893977555877</v>
      </c>
      <c r="F16" s="36">
        <v>-9.02040451685691</v>
      </c>
      <c r="G16" s="35">
        <v>15550.195</v>
      </c>
      <c r="H16" s="35">
        <v>10.6518957208241</v>
      </c>
      <c r="I16" s="36">
        <v>-5.45235737150148</v>
      </c>
      <c r="J16" s="37">
        <v>21881.822</v>
      </c>
      <c r="K16" s="35">
        <v>12.8821508447612</v>
      </c>
      <c r="L16" s="36">
        <v>40.717347917502</v>
      </c>
      <c r="M16" s="37">
        <v>32084.17</v>
      </c>
      <c r="N16" s="35">
        <v>15.1463635909408</v>
      </c>
      <c r="O16" s="36">
        <v>46.6247646105521</v>
      </c>
      <c r="P16" s="37">
        <v>32112.505</v>
      </c>
      <c r="Q16" s="35">
        <v>15.5439433247851</v>
      </c>
      <c r="R16" s="36">
        <v>0.08831458005616359</v>
      </c>
      <c r="S16" s="38">
        <v>35265.384338875</v>
      </c>
      <c r="T16" s="38">
        <v>17.276431100391</v>
      </c>
      <c r="U16" s="36">
        <v>9.81822918789736</v>
      </c>
      <c r="V16" s="39">
        <v>40741.59507260018</v>
      </c>
      <c r="W16" s="68">
        <f t="shared" si="0"/>
        <v>0.1328017381820482</v>
      </c>
      <c r="X16" s="41">
        <v>55515.00222421082</v>
      </c>
      <c r="Y16" s="68">
        <f t="shared" si="1"/>
        <v>0.14473233423913795</v>
      </c>
      <c r="Z16" s="49">
        <f t="shared" si="2"/>
        <v>0</v>
      </c>
      <c r="AA16" s="41">
        <v>60709.23377475456</v>
      </c>
      <c r="AB16" s="68">
        <f t="shared" si="3"/>
        <v>0.14380388491669463</v>
      </c>
      <c r="AC16" s="112">
        <v>0.0935644662242033</v>
      </c>
      <c r="AD16" s="42">
        <v>71245.93945927132</v>
      </c>
      <c r="AE16" s="68">
        <f t="shared" si="4"/>
        <v>0.1484470848976345</v>
      </c>
      <c r="AF16" s="112">
        <v>0.1735601823539793</v>
      </c>
      <c r="AG16" s="41">
        <v>87596.6692994402</v>
      </c>
      <c r="AH16" s="68">
        <f t="shared" si="5"/>
        <v>0.1726533484620836</v>
      </c>
      <c r="AI16" s="49">
        <v>0.22949700662612477</v>
      </c>
      <c r="AJ16" s="40">
        <v>91500.87730760613</v>
      </c>
      <c r="AK16" s="68">
        <f t="shared" si="6"/>
        <v>0.18071571217156826</v>
      </c>
      <c r="AL16" s="49">
        <v>0.044570279205705915</v>
      </c>
      <c r="AM16" s="100">
        <v>93542.84054123826</v>
      </c>
      <c r="AN16" s="68">
        <f t="shared" si="7"/>
        <v>0.1771992223522444</v>
      </c>
      <c r="AO16" s="111">
        <v>0.02231632410219942</v>
      </c>
      <c r="AP16" s="44">
        <v>104993.35180745285</v>
      </c>
      <c r="AQ16" s="68">
        <f t="shared" si="8"/>
        <v>0.19303080350091784</v>
      </c>
      <c r="AR16" s="111">
        <v>0.12240927472334619</v>
      </c>
      <c r="AS16" s="45">
        <v>100676.09373893263</v>
      </c>
      <c r="AT16" s="68">
        <f t="shared" si="9"/>
        <v>0.18323882101679642</v>
      </c>
      <c r="AU16" s="107">
        <v>-0.04111934702720644</v>
      </c>
      <c r="AV16" s="45">
        <v>99347.81157206999</v>
      </c>
      <c r="AW16" s="68">
        <f t="shared" si="10"/>
        <v>0.17976916713225605</v>
      </c>
      <c r="AX16" s="97">
        <v>-0.013193620426981065</v>
      </c>
      <c r="AY16" s="45">
        <v>121514.28293641929</v>
      </c>
      <c r="AZ16" s="68">
        <f t="shared" si="11"/>
        <v>0.19566971497795707</v>
      </c>
      <c r="BA16" s="94">
        <v>0.22311987565291316</v>
      </c>
      <c r="BB16" s="50">
        <v>133365.440553256</v>
      </c>
      <c r="BC16" s="68">
        <f t="shared" si="12"/>
        <v>0.19431116057962505</v>
      </c>
      <c r="BD16" s="91">
        <v>0.09752892689197419</v>
      </c>
      <c r="BF16" s="104"/>
    </row>
    <row r="17" spans="1:58" s="10" customFormat="1" ht="12.75">
      <c r="A17" s="26" t="s">
        <v>20</v>
      </c>
      <c r="B17" s="29">
        <v>9183.937</v>
      </c>
      <c r="C17" s="46">
        <v>5.65297692645068</v>
      </c>
      <c r="D17" s="46">
        <v>8573.841</v>
      </c>
      <c r="E17" s="46">
        <v>5.41602504940983</v>
      </c>
      <c r="F17" s="27">
        <v>-6.64307692877249</v>
      </c>
      <c r="G17" s="46">
        <v>9312.141</v>
      </c>
      <c r="H17" s="46">
        <v>6.3788238584539</v>
      </c>
      <c r="I17" s="27">
        <v>8.61107641254368</v>
      </c>
      <c r="J17" s="46">
        <v>11771.103</v>
      </c>
      <c r="K17" s="46">
        <v>6.9298216782506</v>
      </c>
      <c r="L17" s="27">
        <v>26.4059790331783</v>
      </c>
      <c r="M17" s="46">
        <v>16133.45</v>
      </c>
      <c r="N17" s="46">
        <v>7.61631358006964</v>
      </c>
      <c r="O17" s="27">
        <v>37.0597980495116</v>
      </c>
      <c r="P17" s="46">
        <v>16820.376</v>
      </c>
      <c r="Q17" s="46">
        <v>8.14184291277106</v>
      </c>
      <c r="R17" s="27">
        <v>4.25777499542876</v>
      </c>
      <c r="S17" s="28">
        <v>16783.1580269681</v>
      </c>
      <c r="T17" s="28">
        <v>8.22203071753446</v>
      </c>
      <c r="U17" s="27">
        <v>-0.22126718827154</v>
      </c>
      <c r="V17" s="26">
        <v>20395.668489258875</v>
      </c>
      <c r="W17" s="51">
        <f t="shared" si="0"/>
        <v>0.06648193871476575</v>
      </c>
      <c r="X17" s="30">
        <v>32053.413340422358</v>
      </c>
      <c r="Y17" s="51">
        <f t="shared" si="1"/>
        <v>0.0835659758123553</v>
      </c>
      <c r="Z17" s="114">
        <f t="shared" si="2"/>
        <v>0</v>
      </c>
      <c r="AA17" s="30">
        <v>38823.38327694167</v>
      </c>
      <c r="AB17" s="51">
        <f>AA17/AA$37</f>
        <v>0.09196217764085292</v>
      </c>
      <c r="AC17" s="114">
        <v>0.21120901741786563</v>
      </c>
      <c r="AD17" s="31">
        <v>43611.02056219009</v>
      </c>
      <c r="AE17" s="51">
        <f>AD17/AD$37</f>
        <v>0.0908673381388819</v>
      </c>
      <c r="AF17" s="114">
        <v>0.12331839425473091</v>
      </c>
      <c r="AG17" s="30">
        <v>45538.048781342775</v>
      </c>
      <c r="AH17" s="51">
        <f>AG17/AG$37</f>
        <v>0.08975565700622799</v>
      </c>
      <c r="AI17" s="114">
        <v>0.0441867260685796</v>
      </c>
      <c r="AJ17" s="29">
        <v>50327.61415894948</v>
      </c>
      <c r="AK17" s="51">
        <f>AJ17/AJ$37</f>
        <v>0.09939785171736736</v>
      </c>
      <c r="AL17" s="114">
        <v>0.10517722005623174</v>
      </c>
      <c r="AM17" s="106">
        <v>40420.43051407969</v>
      </c>
      <c r="AN17" s="51">
        <f>AM17/AM$37</f>
        <v>0.07656886206144536</v>
      </c>
      <c r="AO17" s="101">
        <v>-0.1968538308527794</v>
      </c>
      <c r="AP17" s="32">
        <v>43986.10151312061</v>
      </c>
      <c r="AQ17" s="51">
        <f>AP17/AP$37</f>
        <v>0.0808686680802575</v>
      </c>
      <c r="AR17" s="101">
        <v>0.08821457252413184</v>
      </c>
      <c r="AS17" s="30">
        <v>50196.19806825309</v>
      </c>
      <c r="AT17" s="51">
        <f>AS17/AS$37</f>
        <v>0.09136123395295538</v>
      </c>
      <c r="AU17" s="74">
        <v>0.14118315425794387</v>
      </c>
      <c r="AV17" s="30">
        <v>48878.29710122609</v>
      </c>
      <c r="AW17" s="51">
        <f>AV17/AV$37</f>
        <v>0.08844493524002946</v>
      </c>
      <c r="AX17" s="74">
        <v>-0.02625499575157102</v>
      </c>
      <c r="AY17" s="30">
        <v>56086.27910852421</v>
      </c>
      <c r="AZ17" s="51">
        <f>AY17/AY$37</f>
        <v>0.09031354983250225</v>
      </c>
      <c r="BA17" s="77">
        <v>0.14746794456383208</v>
      </c>
      <c r="BB17" s="102">
        <v>64121.60722940402</v>
      </c>
      <c r="BC17" s="51">
        <f t="shared" si="12"/>
        <v>0.0934240824856045</v>
      </c>
      <c r="BD17" s="52">
        <v>0.14326727050892143</v>
      </c>
      <c r="BF17" s="104"/>
    </row>
    <row r="18" spans="1:58" ht="12.75">
      <c r="A18" s="33" t="s">
        <v>21</v>
      </c>
      <c r="B18" s="47">
        <v>1180.539</v>
      </c>
      <c r="C18" s="35">
        <v>0.726655651903444</v>
      </c>
      <c r="D18" s="34">
        <v>1302.647</v>
      </c>
      <c r="E18" s="35">
        <v>0.8228714274662391</v>
      </c>
      <c r="F18" s="36">
        <v>10.3434109334804</v>
      </c>
      <c r="G18" s="35">
        <v>1126.511</v>
      </c>
      <c r="H18" s="35">
        <v>0.771660914886358</v>
      </c>
      <c r="I18" s="36">
        <v>-13.5213914437296</v>
      </c>
      <c r="J18" s="37">
        <v>1012.133</v>
      </c>
      <c r="K18" s="35">
        <v>0.5958576018468971</v>
      </c>
      <c r="L18" s="36">
        <v>-10.1532963282205</v>
      </c>
      <c r="M18" s="35">
        <v>1092.613</v>
      </c>
      <c r="N18" s="35">
        <v>0.515803081774861</v>
      </c>
      <c r="O18" s="36">
        <v>7.95152415739828</v>
      </c>
      <c r="P18" s="37">
        <v>1064.358</v>
      </c>
      <c r="Q18" s="35">
        <v>0.51519868752941</v>
      </c>
      <c r="R18" s="36">
        <v>-2.58600254618973</v>
      </c>
      <c r="S18" s="38">
        <v>812.304866</v>
      </c>
      <c r="T18" s="38">
        <v>0.39794629529930303</v>
      </c>
      <c r="U18" s="36">
        <v>-23.6812363885084</v>
      </c>
      <c r="V18" s="39">
        <v>741.2050969434999</v>
      </c>
      <c r="W18" s="68">
        <f t="shared" si="0"/>
        <v>0.002416040045758773</v>
      </c>
      <c r="X18" s="41">
        <v>1718.6372318949996</v>
      </c>
      <c r="Y18" s="68">
        <f t="shared" si="1"/>
        <v>0.004480633492147715</v>
      </c>
      <c r="Z18" s="49">
        <f t="shared" si="2"/>
        <v>0</v>
      </c>
      <c r="AA18" s="41">
        <v>1821.83846333</v>
      </c>
      <c r="AB18" s="68">
        <f t="shared" si="3"/>
        <v>0.00431544647210587</v>
      </c>
      <c r="AC18" s="112">
        <v>0.06004829263544403</v>
      </c>
      <c r="AD18" s="42">
        <v>1754.3606479089992</v>
      </c>
      <c r="AE18" s="68">
        <f t="shared" si="4"/>
        <v>0.003655362340896555</v>
      </c>
      <c r="AF18" s="112">
        <v>-0.037038308708041645</v>
      </c>
      <c r="AG18" s="41">
        <v>1668.2189043869998</v>
      </c>
      <c r="AH18" s="68">
        <f t="shared" si="5"/>
        <v>0.0032880654266155378</v>
      </c>
      <c r="AI18" s="49">
        <v>-0.04910150237619082</v>
      </c>
      <c r="AJ18" s="43">
        <v>1871.7499083429993</v>
      </c>
      <c r="AK18" s="68">
        <f t="shared" si="6"/>
        <v>0.0036967363335340927</v>
      </c>
      <c r="AL18" s="49">
        <v>0.1220049739400289</v>
      </c>
      <c r="AM18" s="100">
        <v>1490.8709907800007</v>
      </c>
      <c r="AN18" s="68">
        <f t="shared" si="7"/>
        <v>0.0028241731667029315</v>
      </c>
      <c r="AO18" s="111">
        <v>-0.20348814543294333</v>
      </c>
      <c r="AP18" s="44">
        <v>1480.6049099400002</v>
      </c>
      <c r="AQ18" s="68">
        <f t="shared" si="8"/>
        <v>0.0027220995473813884</v>
      </c>
      <c r="AR18" s="111">
        <v>-0.006885961899781473</v>
      </c>
      <c r="AS18" s="45">
        <v>1648.2431833147002</v>
      </c>
      <c r="AT18" s="68">
        <f t="shared" si="9"/>
        <v>0.0029999389770002725</v>
      </c>
      <c r="AU18" s="107">
        <v>0.1132228268657392</v>
      </c>
      <c r="AV18" s="45">
        <v>1720.8910978059992</v>
      </c>
      <c r="AW18" s="68">
        <f t="shared" si="10"/>
        <v>0.0031139403524100442</v>
      </c>
      <c r="AX18" s="97">
        <v>0.0440759684169907</v>
      </c>
      <c r="AY18" s="45">
        <v>1681.3161612329995</v>
      </c>
      <c r="AZ18" s="68">
        <f t="shared" si="11"/>
        <v>0.0027073579015269317</v>
      </c>
      <c r="BA18" s="94">
        <v>-0.02299676988477338</v>
      </c>
      <c r="BB18" s="50">
        <v>1760.837087010998</v>
      </c>
      <c r="BC18" s="68">
        <f t="shared" si="12"/>
        <v>0.002565509449444847</v>
      </c>
      <c r="BD18" s="91">
        <v>0.047296830668469535</v>
      </c>
      <c r="BF18" s="104"/>
    </row>
    <row r="19" spans="1:58" ht="12.75">
      <c r="A19" s="33" t="s">
        <v>22</v>
      </c>
      <c r="B19" s="47">
        <v>3895.926</v>
      </c>
      <c r="C19" s="35">
        <v>2.39805431866086</v>
      </c>
      <c r="D19" s="34">
        <v>3895</v>
      </c>
      <c r="E19" s="35">
        <v>2.46043955882215</v>
      </c>
      <c r="F19" s="36">
        <v>-0.0237684185993174</v>
      </c>
      <c r="G19" s="35">
        <v>4434.736</v>
      </c>
      <c r="H19" s="35">
        <v>3.03779762384874</v>
      </c>
      <c r="I19" s="36">
        <v>13.8571501925546</v>
      </c>
      <c r="J19" s="37">
        <v>5683.56</v>
      </c>
      <c r="K19" s="35">
        <v>3.34599546853324</v>
      </c>
      <c r="L19" s="36">
        <v>28.1600528193786</v>
      </c>
      <c r="M19" s="37">
        <v>7979.854</v>
      </c>
      <c r="N19" s="35">
        <v>3.76714654256672</v>
      </c>
      <c r="O19" s="36">
        <v>40.4023886437374</v>
      </c>
      <c r="P19" s="37">
        <v>9974.839</v>
      </c>
      <c r="Q19" s="35">
        <v>4.82828518329093</v>
      </c>
      <c r="R19" s="36">
        <v>25.0002694284883</v>
      </c>
      <c r="S19" s="38">
        <v>9171.0680806808</v>
      </c>
      <c r="T19" s="38">
        <v>4.49288526931539</v>
      </c>
      <c r="U19" s="36">
        <v>-8.0579838864487</v>
      </c>
      <c r="V19" s="39">
        <v>12655.793914382028</v>
      </c>
      <c r="W19" s="68">
        <f t="shared" si="0"/>
        <v>0.041252960933629346</v>
      </c>
      <c r="X19" s="41">
        <v>18095.025457458614</v>
      </c>
      <c r="Y19" s="68">
        <f t="shared" si="1"/>
        <v>0.047175270965448296</v>
      </c>
      <c r="Z19" s="49">
        <f t="shared" si="2"/>
        <v>0</v>
      </c>
      <c r="AA19" s="41">
        <v>21526.749177267775</v>
      </c>
      <c r="AB19" s="68">
        <f t="shared" si="3"/>
        <v>0.050991092603867756</v>
      </c>
      <c r="AC19" s="112">
        <v>0.18965011836414045</v>
      </c>
      <c r="AD19" s="42">
        <v>23848.25004719813</v>
      </c>
      <c r="AE19" s="68">
        <f t="shared" si="4"/>
        <v>0.04968989427727653</v>
      </c>
      <c r="AF19" s="112">
        <v>0.1078426125010021</v>
      </c>
      <c r="AG19" s="41">
        <v>26515.09804196013</v>
      </c>
      <c r="AH19" s="68">
        <f t="shared" si="5"/>
        <v>0.052261353066926586</v>
      </c>
      <c r="AI19" s="49">
        <v>0.11182573100684681</v>
      </c>
      <c r="AJ19" s="43">
        <v>28303.74159519256</v>
      </c>
      <c r="AK19" s="68">
        <f t="shared" si="6"/>
        <v>0.05590034729721742</v>
      </c>
      <c r="AL19" s="49">
        <v>0.06745755004948142</v>
      </c>
      <c r="AM19" s="100">
        <v>21939.061249211103</v>
      </c>
      <c r="AN19" s="68">
        <f t="shared" si="7"/>
        <v>0.04155940283622913</v>
      </c>
      <c r="AO19" s="111">
        <v>-0.22487063502100763</v>
      </c>
      <c r="AP19" s="44">
        <v>23187.298400313204</v>
      </c>
      <c r="AQ19" s="68">
        <f t="shared" si="8"/>
        <v>0.04262996431846735</v>
      </c>
      <c r="AR19" s="111">
        <v>0.05689565004277409</v>
      </c>
      <c r="AS19" s="45">
        <v>26344.000854837097</v>
      </c>
      <c r="AT19" s="68">
        <f t="shared" si="9"/>
        <v>0.047948261381927995</v>
      </c>
      <c r="AU19" s="107">
        <v>0.13613929488574025</v>
      </c>
      <c r="AV19" s="45">
        <v>27138.110711987294</v>
      </c>
      <c r="AW19" s="68">
        <f t="shared" si="10"/>
        <v>0.04910622069111032</v>
      </c>
      <c r="AX19" s="97">
        <v>0.030143859375269807</v>
      </c>
      <c r="AY19" s="45">
        <v>30999.471798548715</v>
      </c>
      <c r="AZ19" s="68">
        <f t="shared" si="11"/>
        <v>0.049917241534997325</v>
      </c>
      <c r="BA19" s="94">
        <v>0.1422855528721755</v>
      </c>
      <c r="BB19" s="50">
        <v>34961.243417063975</v>
      </c>
      <c r="BC19" s="68">
        <f t="shared" si="12"/>
        <v>0.050937932312109954</v>
      </c>
      <c r="BD19" s="91">
        <v>0.12780126204281766</v>
      </c>
      <c r="BF19" s="104"/>
    </row>
    <row r="20" spans="1:58" ht="12.75">
      <c r="A20" s="33" t="s">
        <v>23</v>
      </c>
      <c r="B20" s="47">
        <v>281.118</v>
      </c>
      <c r="C20" s="35">
        <v>0.173036200880947</v>
      </c>
      <c r="D20" s="34">
        <v>238.328</v>
      </c>
      <c r="E20" s="35">
        <v>0.150549843177141</v>
      </c>
      <c r="F20" s="36">
        <v>-15.2213661167197</v>
      </c>
      <c r="G20" s="35">
        <v>361.141</v>
      </c>
      <c r="H20" s="35">
        <v>0.24738186707717402</v>
      </c>
      <c r="I20" s="36">
        <v>51.5310832130509</v>
      </c>
      <c r="J20" s="37">
        <v>337.582</v>
      </c>
      <c r="K20" s="35">
        <v>0.198739494657994</v>
      </c>
      <c r="L20" s="36">
        <v>-6.52349082491327</v>
      </c>
      <c r="M20" s="35">
        <v>530.107</v>
      </c>
      <c r="N20" s="35">
        <v>0.250254046282102</v>
      </c>
      <c r="O20" s="36">
        <v>57.0305881237744</v>
      </c>
      <c r="P20" s="37">
        <v>448.217</v>
      </c>
      <c r="Q20" s="35">
        <v>0.216957837615135</v>
      </c>
      <c r="R20" s="36">
        <v>-15.4478246844505</v>
      </c>
      <c r="S20" s="38">
        <v>598.0144441662</v>
      </c>
      <c r="T20" s="38">
        <v>0.292965907939558</v>
      </c>
      <c r="U20" s="36">
        <v>33.4207413298023</v>
      </c>
      <c r="V20" s="39">
        <v>-302.31836811029996</v>
      </c>
      <c r="W20" s="68">
        <f t="shared" si="0"/>
        <v>-0.0009854401796951001</v>
      </c>
      <c r="X20" s="41">
        <v>548.2328043871004</v>
      </c>
      <c r="Y20" s="68">
        <f t="shared" si="1"/>
        <v>0.0014292895668985396</v>
      </c>
      <c r="Z20" s="49">
        <f t="shared" si="2"/>
        <v>0</v>
      </c>
      <c r="AA20" s="41">
        <v>631.0918539341998</v>
      </c>
      <c r="AB20" s="68">
        <f t="shared" si="3"/>
        <v>0.0014948872633071546</v>
      </c>
      <c r="AC20" s="112">
        <v>0.1511384376929653</v>
      </c>
      <c r="AD20" s="42">
        <v>517.2231714409498</v>
      </c>
      <c r="AE20" s="68">
        <f t="shared" si="4"/>
        <v>0.0010776792702103521</v>
      </c>
      <c r="AF20" s="112">
        <v>-0.18043123482484746</v>
      </c>
      <c r="AG20" s="41">
        <v>435.9431986926599</v>
      </c>
      <c r="AH20" s="68">
        <f t="shared" si="5"/>
        <v>0.0008592456036914655</v>
      </c>
      <c r="AI20" s="49">
        <v>-0.1571468125100607</v>
      </c>
      <c r="AJ20" s="43">
        <v>544.3588036740998</v>
      </c>
      <c r="AK20" s="68">
        <f t="shared" si="6"/>
        <v>0.0010751174390614326</v>
      </c>
      <c r="AL20" s="49">
        <v>0.24869204361156452</v>
      </c>
      <c r="AM20" s="100">
        <v>393.16643152999967</v>
      </c>
      <c r="AN20" s="68">
        <f t="shared" si="7"/>
        <v>0.0007447794563327321</v>
      </c>
      <c r="AO20" s="111">
        <v>-0.27774396431846254</v>
      </c>
      <c r="AP20" s="44">
        <v>540.2428510079999</v>
      </c>
      <c r="AQ20" s="68">
        <f t="shared" si="8"/>
        <v>0.000993239189153102</v>
      </c>
      <c r="AR20" s="111">
        <v>0.37408183324719546</v>
      </c>
      <c r="AS20" s="45">
        <v>618.8279622874003</v>
      </c>
      <c r="AT20" s="68">
        <f t="shared" si="9"/>
        <v>0.001126318096089571</v>
      </c>
      <c r="AU20" s="107">
        <v>0.1454625658308558</v>
      </c>
      <c r="AV20" s="45">
        <v>632.9923166228997</v>
      </c>
      <c r="AW20" s="68">
        <f t="shared" si="10"/>
        <v>0.0011453951502280186</v>
      </c>
      <c r="AX20" s="97">
        <v>0.022889001788385745</v>
      </c>
      <c r="AY20" s="45">
        <v>762.0072072646001</v>
      </c>
      <c r="AZ20" s="68">
        <f t="shared" si="11"/>
        <v>0.001227030514055939</v>
      </c>
      <c r="BA20" s="94">
        <v>0.20381746705870368</v>
      </c>
      <c r="BB20" s="50">
        <v>1154.0388426994086</v>
      </c>
      <c r="BC20" s="68">
        <f t="shared" si="12"/>
        <v>0.001681414809928544</v>
      </c>
      <c r="BD20" s="91">
        <v>0.5144723457959094</v>
      </c>
      <c r="BF20" s="104"/>
    </row>
    <row r="21" spans="1:58" ht="12.75">
      <c r="A21" s="33" t="s">
        <v>24</v>
      </c>
      <c r="B21" s="47">
        <v>928.574</v>
      </c>
      <c r="C21" s="35">
        <v>0.5715639596070851</v>
      </c>
      <c r="D21" s="34">
        <v>884.098</v>
      </c>
      <c r="E21" s="35">
        <v>0.558477456502066</v>
      </c>
      <c r="F21" s="36">
        <v>-4.78970981311129</v>
      </c>
      <c r="G21" s="35">
        <v>983.175</v>
      </c>
      <c r="H21" s="35">
        <v>0.673475642930602</v>
      </c>
      <c r="I21" s="36">
        <v>11.2065630733245</v>
      </c>
      <c r="J21" s="37">
        <v>1857.369</v>
      </c>
      <c r="K21" s="35">
        <v>1.09346048205598</v>
      </c>
      <c r="L21" s="36">
        <v>88.9154016324663</v>
      </c>
      <c r="M21" s="37">
        <v>3113.845</v>
      </c>
      <c r="N21" s="35">
        <v>1.4699906070761</v>
      </c>
      <c r="O21" s="36">
        <v>67.6481625352851</v>
      </c>
      <c r="P21" s="37">
        <v>2211.626</v>
      </c>
      <c r="Q21" s="35">
        <v>1.07052966436661</v>
      </c>
      <c r="R21" s="36">
        <v>-28.9744351436889</v>
      </c>
      <c r="S21" s="38">
        <v>2600.4729488</v>
      </c>
      <c r="T21" s="38">
        <v>1.27396574773321</v>
      </c>
      <c r="U21" s="36">
        <v>17.5819487019957</v>
      </c>
      <c r="V21" s="39">
        <v>3414.9184479495007</v>
      </c>
      <c r="W21" s="68">
        <f t="shared" si="0"/>
        <v>0.011131304624413974</v>
      </c>
      <c r="X21" s="41">
        <v>5156.233864116471</v>
      </c>
      <c r="Y21" s="68">
        <f t="shared" si="1"/>
        <v>0.013442740396955385</v>
      </c>
      <c r="Z21" s="49">
        <f t="shared" si="2"/>
        <v>0</v>
      </c>
      <c r="AA21" s="41">
        <v>6711.11008474262</v>
      </c>
      <c r="AB21" s="68">
        <f t="shared" si="3"/>
        <v>0.015896819022132323</v>
      </c>
      <c r="AC21" s="112">
        <v>0.3015526955530322</v>
      </c>
      <c r="AD21" s="42">
        <v>8385.600108587063</v>
      </c>
      <c r="AE21" s="68">
        <f t="shared" si="4"/>
        <v>0.017472124035204185</v>
      </c>
      <c r="AF21" s="112">
        <v>0.24951014104973698</v>
      </c>
      <c r="AG21" s="41">
        <v>8169.65091567999</v>
      </c>
      <c r="AH21" s="68">
        <f t="shared" si="5"/>
        <v>0.016102411172013498</v>
      </c>
      <c r="AI21" s="49">
        <v>-0.025752383861703042</v>
      </c>
      <c r="AJ21" s="43">
        <v>9751.08928487343</v>
      </c>
      <c r="AK21" s="68">
        <f t="shared" si="6"/>
        <v>0.019258559004198386</v>
      </c>
      <c r="AL21" s="49">
        <v>0.19357477883885937</v>
      </c>
      <c r="AM21" s="100">
        <v>7675.833432992839</v>
      </c>
      <c r="AN21" s="68">
        <f t="shared" si="7"/>
        <v>0.014540414930334172</v>
      </c>
      <c r="AO21" s="111">
        <v>-0.21282297713137258</v>
      </c>
      <c r="AP21" s="44">
        <v>9015.9130794578</v>
      </c>
      <c r="AQ21" s="68">
        <f t="shared" si="8"/>
        <v>0.016575801382298916</v>
      </c>
      <c r="AR21" s="111">
        <v>0.17458425305386774</v>
      </c>
      <c r="AS21" s="45">
        <v>10677.987648346001</v>
      </c>
      <c r="AT21" s="68">
        <f t="shared" si="9"/>
        <v>0.019434821066743345</v>
      </c>
      <c r="AU21" s="107">
        <v>0.1843490009542279</v>
      </c>
      <c r="AV21" s="45">
        <v>9245.600950598304</v>
      </c>
      <c r="AW21" s="68">
        <f t="shared" si="10"/>
        <v>0.016729849970782012</v>
      </c>
      <c r="AX21" s="97">
        <v>-0.13414388037521013</v>
      </c>
      <c r="AY21" s="45">
        <v>10582.942357891</v>
      </c>
      <c r="AZ21" s="68">
        <f t="shared" si="11"/>
        <v>0.017041299711904476</v>
      </c>
      <c r="BA21" s="94">
        <v>0.14464623926973108</v>
      </c>
      <c r="BB21" s="50">
        <v>11468.677697778994</v>
      </c>
      <c r="BC21" s="68">
        <f t="shared" si="12"/>
        <v>0.0167096667961683</v>
      </c>
      <c r="BD21" s="91">
        <v>0.08369462007204082</v>
      </c>
      <c r="BF21" s="104"/>
    </row>
    <row r="22" spans="1:58" ht="12.75">
      <c r="A22" s="33" t="s">
        <v>25</v>
      </c>
      <c r="B22" s="47">
        <v>291.869</v>
      </c>
      <c r="C22" s="35">
        <v>0.179653750079757</v>
      </c>
      <c r="D22" s="34">
        <v>164.664</v>
      </c>
      <c r="E22" s="35">
        <v>0.10401689846313</v>
      </c>
      <c r="F22" s="36">
        <v>-43.5829087707156</v>
      </c>
      <c r="G22" s="35">
        <v>187.411</v>
      </c>
      <c r="H22" s="35">
        <v>0.128376681381511</v>
      </c>
      <c r="I22" s="36">
        <v>13.8141913229364</v>
      </c>
      <c r="J22" s="37">
        <v>208.88</v>
      </c>
      <c r="K22" s="35">
        <v>0.12297073198263501</v>
      </c>
      <c r="L22" s="36">
        <v>11.4555709109924</v>
      </c>
      <c r="M22" s="37">
        <v>348.975</v>
      </c>
      <c r="N22" s="35">
        <v>0.164744864341155</v>
      </c>
      <c r="O22" s="36">
        <v>67.0696093450785</v>
      </c>
      <c r="P22" s="37">
        <v>313.751</v>
      </c>
      <c r="Q22" s="35">
        <v>0.15187005068880902</v>
      </c>
      <c r="R22" s="36">
        <v>-10.093559710581</v>
      </c>
      <c r="S22" s="38">
        <v>460.332875364</v>
      </c>
      <c r="T22" s="38">
        <v>0.22551602239888502</v>
      </c>
      <c r="U22" s="36">
        <v>46.7191739194457</v>
      </c>
      <c r="V22" s="39">
        <v>229.54546571490988</v>
      </c>
      <c r="W22" s="68">
        <f t="shared" si="0"/>
        <v>0.0007482288502555247</v>
      </c>
      <c r="X22" s="41">
        <v>277.5987647300001</v>
      </c>
      <c r="Y22" s="68">
        <f t="shared" si="1"/>
        <v>0.0007237235988752649</v>
      </c>
      <c r="Z22" s="49">
        <f t="shared" si="2"/>
        <v>0</v>
      </c>
      <c r="AA22" s="41">
        <v>417.7909308599998</v>
      </c>
      <c r="AB22" s="68">
        <f t="shared" si="3"/>
        <v>0.0009896346108326916</v>
      </c>
      <c r="AC22" s="112">
        <v>0.5050172549087324</v>
      </c>
      <c r="AD22" s="42">
        <v>569.836804025</v>
      </c>
      <c r="AE22" s="68">
        <f t="shared" si="4"/>
        <v>0.0011873043301401508</v>
      </c>
      <c r="AF22" s="112">
        <v>0.3639281323125471</v>
      </c>
      <c r="AG22" s="41">
        <v>786.4360812350002</v>
      </c>
      <c r="AH22" s="68">
        <f t="shared" si="5"/>
        <v>0.0015500683286537894</v>
      </c>
      <c r="AI22" s="49">
        <v>0.38010756005941926</v>
      </c>
      <c r="AJ22" s="43">
        <v>674.4061535</v>
      </c>
      <c r="AK22" s="68">
        <f t="shared" si="6"/>
        <v>0.0013319630577193317</v>
      </c>
      <c r="AL22" s="49">
        <v>-0.14245268039974862</v>
      </c>
      <c r="AM22" s="100">
        <v>683.4434380080003</v>
      </c>
      <c r="AN22" s="68">
        <f t="shared" si="7"/>
        <v>0.0012946543534069046</v>
      </c>
      <c r="AO22" s="111">
        <v>0.01340035890998185</v>
      </c>
      <c r="AP22" s="44">
        <v>757.1345082399998</v>
      </c>
      <c r="AQ22" s="68">
        <f t="shared" si="8"/>
        <v>0.0013919955879860301</v>
      </c>
      <c r="AR22" s="111">
        <v>0.10782321715866258</v>
      </c>
      <c r="AS22" s="45">
        <v>788.03587046</v>
      </c>
      <c r="AT22" s="68">
        <f t="shared" si="9"/>
        <v>0.0014342904900192268</v>
      </c>
      <c r="AU22" s="107">
        <v>0.04081356995843713</v>
      </c>
      <c r="AV22" s="45">
        <v>908.813919003</v>
      </c>
      <c r="AW22" s="68">
        <f t="shared" si="10"/>
        <v>0.0016444924021185145</v>
      </c>
      <c r="AX22" s="97">
        <v>0.15326465846345083</v>
      </c>
      <c r="AY22" s="45">
        <v>1008.66700389</v>
      </c>
      <c r="AZ22" s="68">
        <f t="shared" si="11"/>
        <v>0.0016242171734008842</v>
      </c>
      <c r="BA22" s="94">
        <v>0.10987187013656467</v>
      </c>
      <c r="BB22" s="95">
        <v>1252.1935366000014</v>
      </c>
      <c r="BC22" s="68">
        <f t="shared" si="12"/>
        <v>0.0018244245162590675</v>
      </c>
      <c r="BD22" s="91">
        <v>0.24143402309267872</v>
      </c>
      <c r="BF22" s="104"/>
    </row>
    <row r="23" spans="1:58" ht="12.75">
      <c r="A23" s="33" t="s">
        <v>26</v>
      </c>
      <c r="B23" s="47">
        <v>2044.037</v>
      </c>
      <c r="C23" s="35">
        <v>1.25816346495098</v>
      </c>
      <c r="D23" s="34">
        <v>1541.294</v>
      </c>
      <c r="E23" s="35">
        <v>0.9736227803274021</v>
      </c>
      <c r="F23" s="36">
        <v>-24.5955919584626</v>
      </c>
      <c r="G23" s="35">
        <v>1542.436</v>
      </c>
      <c r="H23" s="35">
        <v>1.05656986475379</v>
      </c>
      <c r="I23" s="36">
        <v>0.074093586298261</v>
      </c>
      <c r="J23" s="37">
        <v>1626.143</v>
      </c>
      <c r="K23" s="35">
        <v>0.9573343308044681</v>
      </c>
      <c r="L23" s="36">
        <v>5.4269350559764</v>
      </c>
      <c r="M23" s="37">
        <v>1911.287</v>
      </c>
      <c r="N23" s="35">
        <v>0.90228445456555</v>
      </c>
      <c r="O23" s="36">
        <v>17.5349892352641</v>
      </c>
      <c r="P23" s="37">
        <v>1733.26</v>
      </c>
      <c r="Q23" s="35">
        <v>0.83897831100741</v>
      </c>
      <c r="R23" s="36">
        <v>-9.31450901931527</v>
      </c>
      <c r="S23" s="38">
        <v>1720.0405830583</v>
      </c>
      <c r="T23" s="38">
        <v>0.8426439461862141</v>
      </c>
      <c r="U23" s="36">
        <v>-0.762690937406973</v>
      </c>
      <c r="V23" s="39">
        <v>1641.8752044732398</v>
      </c>
      <c r="W23" s="68">
        <f t="shared" si="0"/>
        <v>0.0053518739421837816</v>
      </c>
      <c r="X23" s="41">
        <v>2759.9062757341007</v>
      </c>
      <c r="Y23" s="68">
        <f t="shared" si="1"/>
        <v>0.0071953104848123004</v>
      </c>
      <c r="Z23" s="49">
        <f t="shared" si="2"/>
        <v>0</v>
      </c>
      <c r="AA23" s="41">
        <v>2847.311391821099</v>
      </c>
      <c r="AB23" s="68">
        <f t="shared" si="3"/>
        <v>0.006744516678148279</v>
      </c>
      <c r="AC23" s="112">
        <v>0.03166959575964202</v>
      </c>
      <c r="AD23" s="42">
        <v>2696.462180474001</v>
      </c>
      <c r="AE23" s="68">
        <f t="shared" si="4"/>
        <v>0.005618312471785302</v>
      </c>
      <c r="AF23" s="112">
        <v>-0.052979527206055595</v>
      </c>
      <c r="AG23" s="41">
        <v>2365.29731669675</v>
      </c>
      <c r="AH23" s="68">
        <f t="shared" si="5"/>
        <v>0.004662009470246891</v>
      </c>
      <c r="AI23" s="49">
        <v>-0.12281457762520398</v>
      </c>
      <c r="AJ23" s="43">
        <v>2672.610208327101</v>
      </c>
      <c r="AK23" s="68">
        <f t="shared" si="6"/>
        <v>0.005278448375212321</v>
      </c>
      <c r="AL23" s="49">
        <v>0.12992569241127297</v>
      </c>
      <c r="AM23" s="100">
        <v>2583.9696469268606</v>
      </c>
      <c r="AN23" s="68">
        <f t="shared" si="7"/>
        <v>0.004894841864625529</v>
      </c>
      <c r="AO23" s="111">
        <v>-0.0331662885684046</v>
      </c>
      <c r="AP23" s="44">
        <v>2988.723930966602</v>
      </c>
      <c r="AQ23" s="68">
        <f t="shared" si="8"/>
        <v>0.005494783925889992</v>
      </c>
      <c r="AR23" s="111">
        <v>0.15664049479881448</v>
      </c>
      <c r="AS23" s="45">
        <v>2528.7878481762996</v>
      </c>
      <c r="AT23" s="68">
        <f t="shared" si="9"/>
        <v>0.004602603127441716</v>
      </c>
      <c r="AU23" s="107">
        <v>-0.15389045405794693</v>
      </c>
      <c r="AV23" s="45">
        <v>2650.5091567983</v>
      </c>
      <c r="AW23" s="68">
        <f t="shared" si="10"/>
        <v>0.004796077699692413</v>
      </c>
      <c r="AX23" s="97">
        <v>0.048134250846619195</v>
      </c>
      <c r="AY23" s="45">
        <v>3052.564127070299</v>
      </c>
      <c r="AZ23" s="68">
        <f t="shared" si="11"/>
        <v>0.00491542506989329</v>
      </c>
      <c r="BA23" s="94">
        <v>0.15168971185810354</v>
      </c>
      <c r="BB23" s="50">
        <v>4476.4450532007995</v>
      </c>
      <c r="BC23" s="68">
        <f t="shared" si="12"/>
        <v>0.006522103702053365</v>
      </c>
      <c r="BD23" s="91">
        <v>0.46645405857438005</v>
      </c>
      <c r="BF23" s="104"/>
    </row>
    <row r="24" spans="1:58" ht="12.75">
      <c r="A24" s="33" t="s">
        <v>27</v>
      </c>
      <c r="B24" s="47">
        <v>191.212</v>
      </c>
      <c r="C24" s="35">
        <v>0.11769647636525501</v>
      </c>
      <c r="D24" s="34">
        <v>190.715</v>
      </c>
      <c r="E24" s="35">
        <v>0.12047310153036402</v>
      </c>
      <c r="F24" s="36">
        <v>-0.259920925464911</v>
      </c>
      <c r="G24" s="35">
        <v>287.065</v>
      </c>
      <c r="H24" s="35">
        <v>0.19663974921847402</v>
      </c>
      <c r="I24" s="36">
        <v>50.5204100359175</v>
      </c>
      <c r="J24" s="37">
        <v>603.294</v>
      </c>
      <c r="K24" s="35">
        <v>0.35516806195294703</v>
      </c>
      <c r="L24" s="36">
        <v>110.159371570899</v>
      </c>
      <c r="M24" s="35">
        <v>616.725</v>
      </c>
      <c r="N24" s="35">
        <v>0.29114485696912</v>
      </c>
      <c r="O24" s="36">
        <v>2.22627773523358</v>
      </c>
      <c r="P24" s="37">
        <v>641.262</v>
      </c>
      <c r="Q24" s="35">
        <v>0.31040058022064404</v>
      </c>
      <c r="R24" s="36">
        <v>3.97859661923871</v>
      </c>
      <c r="S24" s="38">
        <v>937.141024</v>
      </c>
      <c r="T24" s="38">
        <v>0.459103243478287</v>
      </c>
      <c r="U24" s="36">
        <v>46.1401149608117</v>
      </c>
      <c r="V24" s="39">
        <v>1529.4640470969998</v>
      </c>
      <c r="W24" s="68">
        <f t="shared" si="0"/>
        <v>0.004985457333702485</v>
      </c>
      <c r="X24" s="41">
        <v>2790.186377521629</v>
      </c>
      <c r="Y24" s="68">
        <f t="shared" si="1"/>
        <v>0.007274253286525751</v>
      </c>
      <c r="Z24" s="49">
        <f t="shared" si="2"/>
        <v>0</v>
      </c>
      <c r="AA24" s="41">
        <v>3816.075626545719</v>
      </c>
      <c r="AB24" s="68">
        <f t="shared" si="3"/>
        <v>0.009039259205102733</v>
      </c>
      <c r="AC24" s="112">
        <v>0.36767767819701414</v>
      </c>
      <c r="AD24" s="42">
        <v>4843.28286830995</v>
      </c>
      <c r="AE24" s="68">
        <f t="shared" si="4"/>
        <v>0.010091399293657643</v>
      </c>
      <c r="AF24" s="112">
        <v>0.26917895301096284</v>
      </c>
      <c r="AG24" s="41">
        <v>4851.81208951725</v>
      </c>
      <c r="AH24" s="68">
        <f t="shared" si="5"/>
        <v>0.009562938980024952</v>
      </c>
      <c r="AI24" s="49">
        <v>0.0017610413100394126</v>
      </c>
      <c r="AJ24" s="43">
        <v>5536.799517057711</v>
      </c>
      <c r="AK24" s="68">
        <f t="shared" si="6"/>
        <v>0.010935268571387831</v>
      </c>
      <c r="AL24" s="49">
        <v>0.14118177186219436</v>
      </c>
      <c r="AM24" s="100">
        <v>4607.10711383689</v>
      </c>
      <c r="AN24" s="68">
        <f t="shared" si="7"/>
        <v>0.008727293218185859</v>
      </c>
      <c r="AO24" s="111">
        <v>-0.16791151645578548</v>
      </c>
      <c r="AP24" s="44">
        <v>4811.891527981001</v>
      </c>
      <c r="AQ24" s="68">
        <f t="shared" si="8"/>
        <v>0.008846686690304317</v>
      </c>
      <c r="AR24" s="111">
        <v>0.04444967505293414</v>
      </c>
      <c r="AS24" s="45">
        <v>6328.411223809999</v>
      </c>
      <c r="AT24" s="68">
        <f t="shared" si="9"/>
        <v>0.011518232069744784</v>
      </c>
      <c r="AU24" s="107">
        <v>0.31516082334992024</v>
      </c>
      <c r="AV24" s="45">
        <v>5118.699544805301</v>
      </c>
      <c r="AW24" s="68">
        <f t="shared" si="10"/>
        <v>0.009262250868026185</v>
      </c>
      <c r="AX24" s="97">
        <v>-0.19115566865397138</v>
      </c>
      <c r="AY24" s="45">
        <v>6308.524468450601</v>
      </c>
      <c r="AZ24" s="68">
        <f t="shared" si="11"/>
        <v>0.010158371138305393</v>
      </c>
      <c r="BA24" s="94">
        <v>0.2324467207403861</v>
      </c>
      <c r="BB24" s="45">
        <v>7107.203374297903</v>
      </c>
      <c r="BC24" s="68">
        <f t="shared" si="12"/>
        <v>0.010355073476353742</v>
      </c>
      <c r="BD24" s="91">
        <v>0.12660312404930105</v>
      </c>
      <c r="BF24" s="104"/>
    </row>
    <row r="25" spans="1:58" ht="12.75">
      <c r="A25" s="33" t="s">
        <v>28</v>
      </c>
      <c r="B25" s="47">
        <v>272.599</v>
      </c>
      <c r="C25" s="35">
        <v>0.167792511770663</v>
      </c>
      <c r="D25" s="34">
        <v>177.392</v>
      </c>
      <c r="E25" s="35">
        <v>0.112057071686413</v>
      </c>
      <c r="F25" s="36">
        <v>-34.9256600354367</v>
      </c>
      <c r="G25" s="35">
        <v>241.941</v>
      </c>
      <c r="H25" s="35">
        <v>0.16572977397337502</v>
      </c>
      <c r="I25" s="36">
        <v>36.3877739695139</v>
      </c>
      <c r="J25" s="37">
        <v>253.068</v>
      </c>
      <c r="K25" s="35">
        <v>0.148984858298455</v>
      </c>
      <c r="L25" s="36">
        <v>4.59905514154278</v>
      </c>
      <c r="M25" s="37">
        <v>319.448</v>
      </c>
      <c r="N25" s="35">
        <v>0.15080569503274802</v>
      </c>
      <c r="O25" s="36">
        <v>26.2301041617273</v>
      </c>
      <c r="P25" s="37">
        <v>278.089</v>
      </c>
      <c r="Q25" s="35">
        <v>0.13460798698968401</v>
      </c>
      <c r="R25" s="36">
        <v>-12.9470211114172</v>
      </c>
      <c r="S25" s="38">
        <v>250.8525128988</v>
      </c>
      <c r="T25" s="38">
        <v>0.122892072118399</v>
      </c>
      <c r="U25" s="36">
        <v>-9.79416197735257</v>
      </c>
      <c r="V25" s="39">
        <v>230.024866154</v>
      </c>
      <c r="W25" s="68">
        <f t="shared" si="0"/>
        <v>0.0007497915090439927</v>
      </c>
      <c r="X25" s="41">
        <v>300.3120849020002</v>
      </c>
      <c r="Y25" s="68">
        <f t="shared" si="1"/>
        <v>0.0007829391571046911</v>
      </c>
      <c r="Z25" s="49">
        <f t="shared" si="2"/>
        <v>0</v>
      </c>
      <c r="AA25" s="41">
        <v>384.33682352282</v>
      </c>
      <c r="AB25" s="68">
        <f t="shared" si="3"/>
        <v>0.0009103908071741599</v>
      </c>
      <c r="AC25" s="112">
        <v>0.2797913998307437</v>
      </c>
      <c r="AD25" s="42">
        <v>394.1690352380001</v>
      </c>
      <c r="AE25" s="68">
        <f t="shared" si="4"/>
        <v>0.0008212853207086131</v>
      </c>
      <c r="AF25" s="112">
        <v>0.025582278650945662</v>
      </c>
      <c r="AG25" s="41">
        <v>284.64840912800014</v>
      </c>
      <c r="AH25" s="68">
        <f t="shared" si="5"/>
        <v>0.0005610430323823787</v>
      </c>
      <c r="AI25" s="49">
        <v>-0.27785192726737445</v>
      </c>
      <c r="AJ25" s="43">
        <v>388.2025181815799</v>
      </c>
      <c r="AK25" s="68">
        <f t="shared" si="6"/>
        <v>0.0007667062503033369</v>
      </c>
      <c r="AL25" s="49">
        <v>0.3637965494724185</v>
      </c>
      <c r="AM25" s="100">
        <v>320.23593166399996</v>
      </c>
      <c r="AN25" s="68">
        <f t="shared" si="7"/>
        <v>0.0006066264155736328</v>
      </c>
      <c r="AO25" s="111">
        <v>-0.17508023089584615</v>
      </c>
      <c r="AP25" s="44">
        <v>419.1833013440002</v>
      </c>
      <c r="AQ25" s="68">
        <f t="shared" si="8"/>
        <v>0.0007706706003727755</v>
      </c>
      <c r="AR25" s="111">
        <v>0.3089827214761723</v>
      </c>
      <c r="AS25" s="45">
        <v>315.44532409880014</v>
      </c>
      <c r="AT25" s="68">
        <f t="shared" si="9"/>
        <v>0.0005741365912846569</v>
      </c>
      <c r="AU25" s="107">
        <v>-0.24747640689071276</v>
      </c>
      <c r="AV25" s="45">
        <v>367.2970803250002</v>
      </c>
      <c r="AW25" s="68">
        <f t="shared" si="10"/>
        <v>0.0006646214866266619</v>
      </c>
      <c r="AX25" s="97">
        <v>0.16437636656791793</v>
      </c>
      <c r="AY25" s="45">
        <v>394.16591405600025</v>
      </c>
      <c r="AZ25" s="68">
        <f t="shared" si="11"/>
        <v>0.0006347100126305219</v>
      </c>
      <c r="BA25" s="94">
        <v>0.07315286499752559</v>
      </c>
      <c r="BB25" s="50">
        <v>587.0095422699392</v>
      </c>
      <c r="BC25" s="68">
        <f t="shared" si="12"/>
        <v>0.0008552628398827092</v>
      </c>
      <c r="BD25" s="91">
        <v>0.48924481122571417</v>
      </c>
      <c r="BF25" s="104"/>
    </row>
    <row r="26" spans="1:58" ht="12.75">
      <c r="A26" s="33" t="s">
        <v>29</v>
      </c>
      <c r="B26" s="47">
        <v>98.063</v>
      </c>
      <c r="C26" s="35">
        <v>0.060360592231690297</v>
      </c>
      <c r="D26" s="34">
        <v>179.703</v>
      </c>
      <c r="E26" s="35">
        <v>0.11351691143492101</v>
      </c>
      <c r="F26" s="36">
        <v>83.2526029185319</v>
      </c>
      <c r="G26" s="35">
        <v>147.725</v>
      </c>
      <c r="H26" s="35">
        <v>0.10119174038388201</v>
      </c>
      <c r="I26" s="36">
        <v>-17.7949171688842</v>
      </c>
      <c r="J26" s="37">
        <v>189.074</v>
      </c>
      <c r="K26" s="35">
        <v>0.11131064811798501</v>
      </c>
      <c r="L26" s="36">
        <v>27.990522931122</v>
      </c>
      <c r="M26" s="37">
        <v>220.596</v>
      </c>
      <c r="N26" s="35">
        <v>0.104139431461283</v>
      </c>
      <c r="O26" s="36">
        <v>16.6717793033415</v>
      </c>
      <c r="P26" s="37">
        <v>154.974</v>
      </c>
      <c r="Q26" s="35">
        <v>0.0750146110624271</v>
      </c>
      <c r="R26" s="36">
        <v>-29.7475928847305</v>
      </c>
      <c r="S26" s="38">
        <v>232.930692</v>
      </c>
      <c r="T26" s="38">
        <v>0.114112213065215</v>
      </c>
      <c r="U26" s="36">
        <v>50.3030779356537</v>
      </c>
      <c r="V26" s="39">
        <v>255.15981465499996</v>
      </c>
      <c r="W26" s="68">
        <f t="shared" si="0"/>
        <v>0.0008317216554729904</v>
      </c>
      <c r="X26" s="41">
        <v>407.2804796774399</v>
      </c>
      <c r="Y26" s="68">
        <f t="shared" si="1"/>
        <v>0.001061814863587347</v>
      </c>
      <c r="Z26" s="49">
        <f t="shared" si="2"/>
        <v>0</v>
      </c>
      <c r="AA26" s="41">
        <v>667.0789249174401</v>
      </c>
      <c r="AB26" s="68">
        <f t="shared" si="3"/>
        <v>0.0015801309781819555</v>
      </c>
      <c r="AC26" s="112">
        <v>0.6378858261160875</v>
      </c>
      <c r="AD26" s="42">
        <v>601.8356990079999</v>
      </c>
      <c r="AE26" s="68">
        <f t="shared" si="4"/>
        <v>0.0012539767990025674</v>
      </c>
      <c r="AF26" s="112">
        <v>-0.09780435788391142</v>
      </c>
      <c r="AG26" s="41">
        <v>460.943824046</v>
      </c>
      <c r="AH26" s="68">
        <f t="shared" si="5"/>
        <v>0.0009085219256728974</v>
      </c>
      <c r="AI26" s="49">
        <v>-0.23410355217251264</v>
      </c>
      <c r="AJ26" s="43">
        <v>584.6561698</v>
      </c>
      <c r="AK26" s="68">
        <f t="shared" si="6"/>
        <v>0.0011547053887332019</v>
      </c>
      <c r="AL26" s="49">
        <v>0.26838920341333</v>
      </c>
      <c r="AM26" s="100">
        <v>726.74227913</v>
      </c>
      <c r="AN26" s="68">
        <f t="shared" si="7"/>
        <v>0.0013766758200544702</v>
      </c>
      <c r="AO26" s="111">
        <v>0.243025074683818</v>
      </c>
      <c r="AP26" s="44">
        <v>785.1090038700002</v>
      </c>
      <c r="AQ26" s="68">
        <f t="shared" si="8"/>
        <v>0.0014434268384036263</v>
      </c>
      <c r="AR26" s="111">
        <v>0.08031282397643394</v>
      </c>
      <c r="AS26" s="45">
        <v>946.4581529227994</v>
      </c>
      <c r="AT26" s="68">
        <f t="shared" si="9"/>
        <v>0.0017226321527038149</v>
      </c>
      <c r="AU26" s="107">
        <v>0.20551178022092298</v>
      </c>
      <c r="AV26" s="45">
        <v>1095.3823232799998</v>
      </c>
      <c r="AW26" s="68">
        <f t="shared" si="10"/>
        <v>0.0019820866190353096</v>
      </c>
      <c r="AX26" s="97">
        <v>0.15734892229233916</v>
      </c>
      <c r="AY26" s="45">
        <v>1296.6200701200003</v>
      </c>
      <c r="AZ26" s="68">
        <f t="shared" si="11"/>
        <v>0.0020878967757874943</v>
      </c>
      <c r="BA26" s="94">
        <v>0.18371461960187246</v>
      </c>
      <c r="BB26" s="50">
        <v>1353.958678482</v>
      </c>
      <c r="BC26" s="68">
        <f t="shared" si="12"/>
        <v>0.0019726945834039745</v>
      </c>
      <c r="BD26" s="91">
        <v>0.04422159558018659</v>
      </c>
      <c r="BF26" s="104"/>
    </row>
    <row r="27" spans="1:58" s="10" customFormat="1" ht="12.75">
      <c r="A27" s="26" t="s">
        <v>30</v>
      </c>
      <c r="B27" s="29">
        <v>58783.07</v>
      </c>
      <c r="C27" s="46">
        <v>36.1826674525245</v>
      </c>
      <c r="D27" s="46">
        <v>59505.936</v>
      </c>
      <c r="E27" s="46">
        <v>37.5894117892527</v>
      </c>
      <c r="F27" s="27">
        <v>1.22971801234608</v>
      </c>
      <c r="G27" s="46">
        <v>56199.778</v>
      </c>
      <c r="H27" s="46">
        <v>38.4968918260809</v>
      </c>
      <c r="I27" s="27">
        <v>-5.55601377314693</v>
      </c>
      <c r="J27" s="46">
        <v>57038.618</v>
      </c>
      <c r="K27" s="46">
        <v>33.5794743715907</v>
      </c>
      <c r="L27" s="27">
        <v>1.49260376081909</v>
      </c>
      <c r="M27" s="46">
        <v>69023.579</v>
      </c>
      <c r="N27" s="46">
        <v>32.5847987927387</v>
      </c>
      <c r="O27" s="27">
        <v>21.0120115462826</v>
      </c>
      <c r="P27" s="46">
        <v>73373.195</v>
      </c>
      <c r="Q27" s="46">
        <v>35.516032917345</v>
      </c>
      <c r="R27" s="27">
        <v>6.30163787942671</v>
      </c>
      <c r="S27" s="28">
        <v>73751.5347030502</v>
      </c>
      <c r="T27" s="28">
        <v>36.1307081074617</v>
      </c>
      <c r="U27" s="27">
        <v>0.515637492752205</v>
      </c>
      <c r="V27" s="26">
        <v>74007.03377482068</v>
      </c>
      <c r="W27" s="51">
        <f t="shared" si="0"/>
        <v>0.24123411725731636</v>
      </c>
      <c r="X27" s="30">
        <v>114158.49615266782</v>
      </c>
      <c r="Y27" s="51">
        <f t="shared" si="1"/>
        <v>0.29762091253595624</v>
      </c>
      <c r="Z27" s="114">
        <f t="shared" si="2"/>
        <v>0</v>
      </c>
      <c r="AA27" s="30">
        <v>109193.80584802951</v>
      </c>
      <c r="AB27" s="51">
        <f>AA27/AA$37</f>
        <v>0.2586508264631679</v>
      </c>
      <c r="AC27" s="114">
        <v>-0.04348945082456998</v>
      </c>
      <c r="AD27" s="31">
        <v>123554.63330807572</v>
      </c>
      <c r="AE27" s="51">
        <f>AD27/AD$37</f>
        <v>0.2574367785642728</v>
      </c>
      <c r="AF27" s="114">
        <v>0.13151686900658893</v>
      </c>
      <c r="AG27" s="30">
        <v>115406.97736966753</v>
      </c>
      <c r="AH27" s="51">
        <f>AG27/AG$37</f>
        <v>0.22746756512679803</v>
      </c>
      <c r="AI27" s="114">
        <v>-0.06594375071384433</v>
      </c>
      <c r="AJ27" s="29">
        <v>107302.98886082359</v>
      </c>
      <c r="AK27" s="51">
        <f>AJ27/AJ$37</f>
        <v>0.21192513799547646</v>
      </c>
      <c r="AL27" s="114">
        <v>-0.07022095798320344</v>
      </c>
      <c r="AM27" s="106">
        <v>130020.16608662347</v>
      </c>
      <c r="AN27" s="51">
        <f>AM27/AM$37</f>
        <v>0.2462986176959466</v>
      </c>
      <c r="AO27" s="101">
        <v>0.21171057271540683</v>
      </c>
      <c r="AP27" s="32">
        <v>118349.08459068878</v>
      </c>
      <c r="AQ27" s="51">
        <f>AP27/AP$37</f>
        <v>0.21758538515880693</v>
      </c>
      <c r="AR27" s="101">
        <v>-0.0897636254991326</v>
      </c>
      <c r="AS27" s="30">
        <v>118642.40682823517</v>
      </c>
      <c r="AT27" s="51">
        <f>AS27/AS$37</f>
        <v>0.21593899745629339</v>
      </c>
      <c r="AU27" s="74">
        <v>0.0024784495677413836</v>
      </c>
      <c r="AV27" s="30">
        <v>127290.63952145052</v>
      </c>
      <c r="AW27" s="51">
        <f>AV27/AV$37</f>
        <v>0.23033151801137972</v>
      </c>
      <c r="AX27" s="74">
        <v>0.07289326746157343</v>
      </c>
      <c r="AY27" s="30">
        <v>140899.25753784168</v>
      </c>
      <c r="AZ27" s="51">
        <f>AY27/AY$37</f>
        <v>0.22688458423822272</v>
      </c>
      <c r="BA27" s="77">
        <v>0.10690980945301867</v>
      </c>
      <c r="BB27" s="108">
        <v>143837.47630843983</v>
      </c>
      <c r="BC27" s="51">
        <f t="shared" si="12"/>
        <v>0.20956873715103483</v>
      </c>
      <c r="BD27" s="52">
        <v>0.020853330400332475</v>
      </c>
      <c r="BF27" s="104"/>
    </row>
    <row r="28" spans="1:58" ht="12.75">
      <c r="A28" s="33" t="s">
        <v>31</v>
      </c>
      <c r="B28" s="47">
        <v>1826.459</v>
      </c>
      <c r="C28" s="35">
        <v>1.12423795852565</v>
      </c>
      <c r="D28" s="34">
        <v>1300.09</v>
      </c>
      <c r="E28" s="35">
        <v>0.821256191535068</v>
      </c>
      <c r="F28" s="36">
        <v>-28.819097499588</v>
      </c>
      <c r="G28" s="35">
        <v>1355.186</v>
      </c>
      <c r="H28" s="35">
        <v>0.92830346849803</v>
      </c>
      <c r="I28" s="36">
        <v>4.2378604558146</v>
      </c>
      <c r="J28" s="37">
        <v>1216.475</v>
      </c>
      <c r="K28" s="35">
        <v>0.7161567464026011</v>
      </c>
      <c r="L28" s="36">
        <v>-10.2355691395867</v>
      </c>
      <c r="M28" s="37">
        <v>1627.813</v>
      </c>
      <c r="N28" s="35">
        <v>0.768461442389192</v>
      </c>
      <c r="O28" s="36">
        <v>33.813929591648</v>
      </c>
      <c r="P28" s="35">
        <v>2201.75</v>
      </c>
      <c r="Q28" s="35">
        <v>1.06574922184817</v>
      </c>
      <c r="R28" s="36">
        <v>35.2581654035199</v>
      </c>
      <c r="S28" s="38">
        <v>1649.8940213848</v>
      </c>
      <c r="T28" s="38">
        <v>0.808279306117748</v>
      </c>
      <c r="U28" s="36">
        <v>-25.0644250534893</v>
      </c>
      <c r="V28" s="39">
        <v>1728.6829823991598</v>
      </c>
      <c r="W28" s="68">
        <f t="shared" si="0"/>
        <v>0.005634833501713557</v>
      </c>
      <c r="X28" s="41">
        <v>2220.10498632386</v>
      </c>
      <c r="Y28" s="68">
        <f t="shared" si="1"/>
        <v>0.005788002594845784</v>
      </c>
      <c r="Z28" s="49">
        <f t="shared" si="2"/>
        <v>0</v>
      </c>
      <c r="AA28" s="41">
        <v>2883.841747021491</v>
      </c>
      <c r="AB28" s="68">
        <f t="shared" si="3"/>
        <v>0.006831047287555964</v>
      </c>
      <c r="AC28" s="112">
        <v>0.2989663843765664</v>
      </c>
      <c r="AD28" s="42">
        <v>4195.477096482819</v>
      </c>
      <c r="AE28" s="68">
        <f t="shared" si="4"/>
        <v>0.008741639866840433</v>
      </c>
      <c r="AF28" s="112">
        <v>0.45482223524089727</v>
      </c>
      <c r="AG28" s="41">
        <v>3669.213634247159</v>
      </c>
      <c r="AH28" s="68">
        <f t="shared" si="5"/>
        <v>0.0072320331953483466</v>
      </c>
      <c r="AI28" s="49">
        <v>-0.1254359039826105</v>
      </c>
      <c r="AJ28" s="43">
        <v>3584.66696901809</v>
      </c>
      <c r="AK28" s="68">
        <f t="shared" si="6"/>
        <v>0.007079775224736031</v>
      </c>
      <c r="AL28" s="49">
        <v>-0.023042175696705084</v>
      </c>
      <c r="AM28" s="100">
        <v>3187.7285587899996</v>
      </c>
      <c r="AN28" s="68">
        <f t="shared" si="7"/>
        <v>0.006038548951681764</v>
      </c>
      <c r="AO28" s="111">
        <v>-0.1107322977723701</v>
      </c>
      <c r="AP28" s="44">
        <v>3016.2774667205</v>
      </c>
      <c r="AQ28" s="68">
        <f t="shared" si="8"/>
        <v>0.005545441239465617</v>
      </c>
      <c r="AR28" s="111">
        <v>-0.05378472128586107</v>
      </c>
      <c r="AS28" s="45">
        <v>3736.9739116486003</v>
      </c>
      <c r="AT28" s="68">
        <f t="shared" si="9"/>
        <v>0.006801601733939854</v>
      </c>
      <c r="AU28" s="107">
        <v>0.23893572553578438</v>
      </c>
      <c r="AV28" s="45">
        <v>4086.2226287848</v>
      </c>
      <c r="AW28" s="68">
        <f t="shared" si="10"/>
        <v>0.0073939911415234</v>
      </c>
      <c r="AX28" s="97">
        <v>0.09345762785433127</v>
      </c>
      <c r="AY28" s="45">
        <v>3454.206598948801</v>
      </c>
      <c r="AZ28" s="68">
        <f t="shared" si="11"/>
        <v>0.005562174292259432</v>
      </c>
      <c r="BA28" s="94">
        <v>-0.1546699940879026</v>
      </c>
      <c r="BB28" s="50">
        <v>4266.1748451908015</v>
      </c>
      <c r="BC28" s="68">
        <f t="shared" si="12"/>
        <v>0.006215743613680797</v>
      </c>
      <c r="BD28" s="91">
        <v>0.23506649732216428</v>
      </c>
      <c r="BF28" s="104"/>
    </row>
    <row r="29" spans="1:58" ht="12.75">
      <c r="A29" s="33" t="s">
        <v>32</v>
      </c>
      <c r="B29" s="47">
        <v>14370.24</v>
      </c>
      <c r="C29" s="35">
        <v>8.84529533984811</v>
      </c>
      <c r="D29" s="34">
        <v>11520.607</v>
      </c>
      <c r="E29" s="35">
        <v>7.27747296648097</v>
      </c>
      <c r="F29" s="36">
        <v>-19.8301002627653</v>
      </c>
      <c r="G29" s="35">
        <v>9237.615</v>
      </c>
      <c r="H29" s="35">
        <v>6.32777349024372</v>
      </c>
      <c r="I29" s="36">
        <v>-19.8165947332463</v>
      </c>
      <c r="J29" s="37">
        <v>11950.614</v>
      </c>
      <c r="K29" s="35">
        <v>7.03550244744313</v>
      </c>
      <c r="L29" s="36">
        <v>29.3690416844607</v>
      </c>
      <c r="M29" s="37">
        <v>14419.193</v>
      </c>
      <c r="N29" s="35">
        <v>6.80704346928556</v>
      </c>
      <c r="O29" s="36">
        <v>20.6565035068491</v>
      </c>
      <c r="P29" s="37">
        <v>15704.726</v>
      </c>
      <c r="Q29" s="35">
        <v>7.60181651587999</v>
      </c>
      <c r="R29" s="36">
        <v>8.915429594430151</v>
      </c>
      <c r="S29" s="38">
        <v>14809.199616388</v>
      </c>
      <c r="T29" s="38">
        <v>7.25499300860948</v>
      </c>
      <c r="U29" s="36">
        <v>-5.7022732113378005</v>
      </c>
      <c r="V29" s="39">
        <v>17066.32511896195</v>
      </c>
      <c r="W29" s="68">
        <f t="shared" si="0"/>
        <v>0.05562957552691249</v>
      </c>
      <c r="X29" s="41">
        <v>25540.032038620746</v>
      </c>
      <c r="Y29" s="68">
        <f t="shared" si="1"/>
        <v>0.06658503657376909</v>
      </c>
      <c r="Z29" s="49">
        <f t="shared" si="2"/>
        <v>0</v>
      </c>
      <c r="AA29" s="41">
        <v>25270.456143729436</v>
      </c>
      <c r="AB29" s="68">
        <f t="shared" si="3"/>
        <v>0.059858929871660006</v>
      </c>
      <c r="AC29" s="112">
        <v>-0.010555033544345857</v>
      </c>
      <c r="AD29" s="42">
        <v>34806.920671059306</v>
      </c>
      <c r="AE29" s="68">
        <f t="shared" si="4"/>
        <v>0.07252323356386851</v>
      </c>
      <c r="AF29" s="112">
        <v>0.3773760344130642</v>
      </c>
      <c r="AG29" s="41">
        <v>34637.632915464</v>
      </c>
      <c r="AH29" s="68">
        <f t="shared" si="5"/>
        <v>0.06827089835130935</v>
      </c>
      <c r="AI29" s="49">
        <v>-0.004863623449921146</v>
      </c>
      <c r="AJ29" s="40">
        <v>33587.32166612021</v>
      </c>
      <c r="AK29" s="68">
        <f t="shared" si="6"/>
        <v>0.06633550336816171</v>
      </c>
      <c r="AL29" s="49">
        <v>-0.030322835625262234</v>
      </c>
      <c r="AM29" s="100">
        <v>33780.989430568545</v>
      </c>
      <c r="AN29" s="68">
        <f t="shared" si="7"/>
        <v>0.06399169645428104</v>
      </c>
      <c r="AO29" s="111">
        <v>0.005766097290326349</v>
      </c>
      <c r="AP29" s="44">
        <v>37272.90123087379</v>
      </c>
      <c r="AQ29" s="68">
        <f t="shared" si="8"/>
        <v>0.06852641571630633</v>
      </c>
      <c r="AR29" s="111">
        <v>0.10336913924567877</v>
      </c>
      <c r="AS29" s="45">
        <v>36721.209922856906</v>
      </c>
      <c r="AT29" s="68">
        <f t="shared" si="9"/>
        <v>0.06683564054464797</v>
      </c>
      <c r="AU29" s="107">
        <v>-0.014801405036855732</v>
      </c>
      <c r="AV29" s="45">
        <v>40700.21431452519</v>
      </c>
      <c r="AW29" s="68">
        <f t="shared" si="10"/>
        <v>0.0736467518876226</v>
      </c>
      <c r="AX29" s="97">
        <v>0.1083571156840226</v>
      </c>
      <c r="AY29" s="45">
        <v>44236.0923295241</v>
      </c>
      <c r="AZ29" s="68">
        <f t="shared" si="11"/>
        <v>0.07123165580778297</v>
      </c>
      <c r="BA29" s="94">
        <v>0.0868761522402357</v>
      </c>
      <c r="BB29" s="50">
        <v>50250.792199530806</v>
      </c>
      <c r="BC29" s="68">
        <f t="shared" si="12"/>
        <v>0.07321454277682446</v>
      </c>
      <c r="BD29" s="91">
        <v>0.13596815526113656</v>
      </c>
      <c r="BF29" s="104"/>
    </row>
    <row r="30" spans="1:58" ht="12.75">
      <c r="A30" s="33" t="s">
        <v>33</v>
      </c>
      <c r="B30" s="47">
        <v>791.173</v>
      </c>
      <c r="C30" s="35">
        <v>0.486989698843837</v>
      </c>
      <c r="D30" s="34">
        <v>684.903</v>
      </c>
      <c r="E30" s="35">
        <v>0.43264760851244405</v>
      </c>
      <c r="F30" s="36">
        <v>-13.4319548316234</v>
      </c>
      <c r="G30" s="35">
        <v>443.16</v>
      </c>
      <c r="H30" s="35">
        <v>0.30356494613993</v>
      </c>
      <c r="I30" s="36">
        <v>-35.2959470173149</v>
      </c>
      <c r="J30" s="37">
        <v>394.527</v>
      </c>
      <c r="K30" s="35">
        <v>0.232263854734359</v>
      </c>
      <c r="L30" s="36">
        <v>-10.9741402653669</v>
      </c>
      <c r="M30" s="35">
        <v>522.549</v>
      </c>
      <c r="N30" s="35">
        <v>0.24668604947806</v>
      </c>
      <c r="O30" s="36">
        <v>32.4494901489632</v>
      </c>
      <c r="P30" s="37">
        <v>549.883</v>
      </c>
      <c r="Q30" s="35">
        <v>0.26616890171796903</v>
      </c>
      <c r="R30" s="36">
        <v>5.2308970067879</v>
      </c>
      <c r="S30" s="38">
        <v>1027.9523822048</v>
      </c>
      <c r="T30" s="38">
        <v>0.5035915200863681</v>
      </c>
      <c r="U30" s="36">
        <v>86.9402004071411</v>
      </c>
      <c r="V30" s="39">
        <v>2527.5675104498796</v>
      </c>
      <c r="W30" s="68">
        <f t="shared" si="0"/>
        <v>0.008238886036790452</v>
      </c>
      <c r="X30" s="41">
        <v>947.3869105083202</v>
      </c>
      <c r="Y30" s="68">
        <f t="shared" si="1"/>
        <v>0.002469918283200135</v>
      </c>
      <c r="Z30" s="49">
        <f t="shared" si="2"/>
        <v>0</v>
      </c>
      <c r="AA30" s="41">
        <v>835.26345955315</v>
      </c>
      <c r="AB30" s="68">
        <f t="shared" si="3"/>
        <v>0.001978515012367853</v>
      </c>
      <c r="AC30" s="112">
        <v>-0.11835022176421071</v>
      </c>
      <c r="AD30" s="42">
        <v>1147.435627146</v>
      </c>
      <c r="AE30" s="68">
        <f t="shared" si="4"/>
        <v>0.0023907814992724756</v>
      </c>
      <c r="AF30" s="112">
        <v>0.3737409604388249</v>
      </c>
      <c r="AG30" s="41">
        <v>899.392793223</v>
      </c>
      <c r="AH30" s="68">
        <f t="shared" si="5"/>
        <v>0.0017727064119504106</v>
      </c>
      <c r="AI30" s="49">
        <v>-0.21617145925645803</v>
      </c>
      <c r="AJ30" s="43">
        <v>718.1750539932905</v>
      </c>
      <c r="AK30" s="68">
        <f t="shared" si="6"/>
        <v>0.001418407343898367</v>
      </c>
      <c r="AL30" s="49">
        <v>-0.20148898300631313</v>
      </c>
      <c r="AM30" s="100">
        <v>645.5400187600006</v>
      </c>
      <c r="AN30" s="68">
        <f t="shared" si="7"/>
        <v>0.0012228534932194732</v>
      </c>
      <c r="AO30" s="111">
        <v>-0.10113834340167492</v>
      </c>
      <c r="AP30" s="44">
        <v>718.2900602700006</v>
      </c>
      <c r="AQ30" s="68">
        <f t="shared" si="8"/>
        <v>0.001320579875713605</v>
      </c>
      <c r="AR30" s="111">
        <v>0.11269640827185809</v>
      </c>
      <c r="AS30" s="45">
        <v>666.9395609800004</v>
      </c>
      <c r="AT30" s="68">
        <f t="shared" si="9"/>
        <v>0.0012138851866893136</v>
      </c>
      <c r="AU30" s="107">
        <v>-0.07148992047961505</v>
      </c>
      <c r="AV30" s="45">
        <v>837.2378929359999</v>
      </c>
      <c r="AW30" s="68">
        <f t="shared" si="10"/>
        <v>0.0015149760857639562</v>
      </c>
      <c r="AX30" s="97">
        <v>0.25534297546506807</v>
      </c>
      <c r="AY30" s="45">
        <v>588.9907519762002</v>
      </c>
      <c r="AZ30" s="68">
        <f t="shared" si="11"/>
        <v>0.0009484288577346704</v>
      </c>
      <c r="BA30" s="94">
        <v>-0.29650729267550746</v>
      </c>
      <c r="BB30" s="50">
        <v>248.4073744628</v>
      </c>
      <c r="BC30" s="68">
        <f t="shared" si="12"/>
        <v>0.0003619252861023579</v>
      </c>
      <c r="BD30" s="91">
        <v>-0.5782491089557249</v>
      </c>
      <c r="BF30" s="104"/>
    </row>
    <row r="31" spans="1:58" ht="12.75">
      <c r="A31" s="33" t="s">
        <v>34</v>
      </c>
      <c r="B31" s="47">
        <v>41795.198</v>
      </c>
      <c r="C31" s="35">
        <v>25.7261444553069</v>
      </c>
      <c r="D31" s="34">
        <v>46000.336</v>
      </c>
      <c r="E31" s="35">
        <v>29.0580350227242</v>
      </c>
      <c r="F31" s="36">
        <v>10.0612946013559</v>
      </c>
      <c r="G31" s="35">
        <v>45163.817</v>
      </c>
      <c r="H31" s="35">
        <v>30.9372499211992</v>
      </c>
      <c r="I31" s="36">
        <v>-1.81850628221498</v>
      </c>
      <c r="J31" s="37">
        <v>43477.002</v>
      </c>
      <c r="K31" s="35">
        <v>25.5955513230107</v>
      </c>
      <c r="L31" s="36">
        <v>-3.73488139853193</v>
      </c>
      <c r="M31" s="37">
        <v>52454.024</v>
      </c>
      <c r="N31" s="35">
        <v>24.7626078315859</v>
      </c>
      <c r="O31" s="36">
        <v>20.6477484349082</v>
      </c>
      <c r="P31" s="37">
        <v>54916.836</v>
      </c>
      <c r="Q31" s="35">
        <v>26.5822982778988</v>
      </c>
      <c r="R31" s="36">
        <v>4.69518220375238</v>
      </c>
      <c r="S31" s="38">
        <v>56264.4886830726</v>
      </c>
      <c r="T31" s="38">
        <v>27.5638442726481</v>
      </c>
      <c r="U31" s="36">
        <v>2.45398821423835</v>
      </c>
      <c r="V31" s="39">
        <v>52684.45816300968</v>
      </c>
      <c r="W31" s="68">
        <f t="shared" si="0"/>
        <v>0.17173082219189983</v>
      </c>
      <c r="X31" s="41">
        <v>85450.9722172149</v>
      </c>
      <c r="Y31" s="68">
        <f t="shared" si="1"/>
        <v>0.22277795508414122</v>
      </c>
      <c r="Z31" s="49">
        <f t="shared" si="2"/>
        <v>0</v>
      </c>
      <c r="AA31" s="41">
        <v>80204.24449772543</v>
      </c>
      <c r="AB31" s="68">
        <f t="shared" si="3"/>
        <v>0.18998233429158407</v>
      </c>
      <c r="AC31" s="112">
        <v>-0.06140044499613625</v>
      </c>
      <c r="AD31" s="42">
        <v>83404.7999133876</v>
      </c>
      <c r="AE31" s="68">
        <f t="shared" si="4"/>
        <v>0.17378112363429135</v>
      </c>
      <c r="AF31" s="112">
        <v>0.03990506282685491</v>
      </c>
      <c r="AG31" s="41">
        <v>76200.73802673336</v>
      </c>
      <c r="AH31" s="68">
        <f t="shared" si="5"/>
        <v>0.1501919271681899</v>
      </c>
      <c r="AI31" s="49">
        <v>-0.0863746678145065</v>
      </c>
      <c r="AJ31" s="43">
        <v>69412.82517169199</v>
      </c>
      <c r="AK31" s="68">
        <f t="shared" si="6"/>
        <v>0.13709145205868034</v>
      </c>
      <c r="AL31" s="49">
        <v>-0.08907935842642341</v>
      </c>
      <c r="AM31" s="100">
        <v>92405.90807850493</v>
      </c>
      <c r="AN31" s="68">
        <f t="shared" si="7"/>
        <v>0.17504551879676433</v>
      </c>
      <c r="AO31" s="111">
        <v>0.33125121834386884</v>
      </c>
      <c r="AP31" s="44">
        <v>77341.6158328245</v>
      </c>
      <c r="AQ31" s="68">
        <f t="shared" si="8"/>
        <v>0.14219294832732138</v>
      </c>
      <c r="AR31" s="111">
        <v>-0.16302304212932278</v>
      </c>
      <c r="AS31" s="45">
        <v>77517.28343274967</v>
      </c>
      <c r="AT31" s="68">
        <f t="shared" si="9"/>
        <v>0.14108786999101627</v>
      </c>
      <c r="AU31" s="107">
        <v>0.0022713205307849254</v>
      </c>
      <c r="AV31" s="45">
        <v>81666.96468520453</v>
      </c>
      <c r="AW31" s="68">
        <f t="shared" si="10"/>
        <v>0.14777579889646977</v>
      </c>
      <c r="AX31" s="97">
        <v>0.053532335870037626</v>
      </c>
      <c r="AY31" s="45">
        <v>92619.96785739259</v>
      </c>
      <c r="AZ31" s="68">
        <f t="shared" si="11"/>
        <v>0.1491423252804457</v>
      </c>
      <c r="BA31" s="94">
        <v>0.1341179167660728</v>
      </c>
      <c r="BB31" s="45">
        <v>89072.10188925543</v>
      </c>
      <c r="BC31" s="68">
        <f t="shared" si="12"/>
        <v>0.12977652547442722</v>
      </c>
      <c r="BD31" s="91">
        <v>-0.03830562728762583</v>
      </c>
      <c r="BF31" s="104"/>
    </row>
    <row r="32" spans="1:58" s="10" customFormat="1" ht="12.75">
      <c r="A32" s="69" t="s">
        <v>35</v>
      </c>
      <c r="B32" s="70">
        <v>51591.806</v>
      </c>
      <c r="C32" s="71">
        <v>31.7562379741847</v>
      </c>
      <c r="D32" s="71">
        <v>51171.559</v>
      </c>
      <c r="E32" s="71">
        <v>32.3246541849042</v>
      </c>
      <c r="F32" s="72">
        <v>-0.8145615216493811</v>
      </c>
      <c r="G32" s="71">
        <v>45205.77</v>
      </c>
      <c r="H32" s="71">
        <v>30.9659877589675</v>
      </c>
      <c r="I32" s="72">
        <v>-11.6584077495079</v>
      </c>
      <c r="J32" s="71">
        <v>53337.035</v>
      </c>
      <c r="K32" s="71">
        <v>31.4002979497003</v>
      </c>
      <c r="L32" s="72">
        <v>17.9872281790577</v>
      </c>
      <c r="M32" s="71">
        <v>62596.15</v>
      </c>
      <c r="N32" s="71">
        <v>29.5505243642914</v>
      </c>
      <c r="O32" s="72">
        <v>17.3596357577807</v>
      </c>
      <c r="P32" s="71">
        <v>55278.489</v>
      </c>
      <c r="Q32" s="71">
        <v>26.7573551205599</v>
      </c>
      <c r="R32" s="72">
        <v>-11.6902732835805</v>
      </c>
      <c r="S32" s="73">
        <v>47453.9603466058</v>
      </c>
      <c r="T32" s="73">
        <v>23.247586599108</v>
      </c>
      <c r="U32" s="72">
        <v>-14.1547440875133</v>
      </c>
      <c r="V32" s="69">
        <v>71395.59042338918</v>
      </c>
      <c r="W32" s="51">
        <f t="shared" si="0"/>
        <v>0.2327218286339558</v>
      </c>
      <c r="X32" s="74">
        <v>86293.88227196183</v>
      </c>
      <c r="Y32" s="51">
        <f t="shared" si="1"/>
        <v>0.22497549331505853</v>
      </c>
      <c r="Z32" s="114">
        <f t="shared" si="2"/>
        <v>0</v>
      </c>
      <c r="AA32" s="74">
        <v>87012.19818650412</v>
      </c>
      <c r="AB32" s="51">
        <f>AA32/AA$37</f>
        <v>0.20610854982597332</v>
      </c>
      <c r="AC32" s="114">
        <v>0.008324065340790384</v>
      </c>
      <c r="AD32" s="75">
        <v>112388.98708100687</v>
      </c>
      <c r="AE32" s="51">
        <f>AD32/AD$37</f>
        <v>0.2341721876839156</v>
      </c>
      <c r="AF32" s="114">
        <v>0.29164633721940353</v>
      </c>
      <c r="AG32" s="74">
        <v>119354.04924743951</v>
      </c>
      <c r="AH32" s="51">
        <f>AG32/AG$37</f>
        <v>0.23524725791384118</v>
      </c>
      <c r="AI32" s="114">
        <v>0.06197281733140297</v>
      </c>
      <c r="AJ32" s="70">
        <v>127006.26035161837</v>
      </c>
      <c r="AK32" s="51">
        <f>AJ32/AJ$37</f>
        <v>0.2508394177744393</v>
      </c>
      <c r="AL32" s="114">
        <v>0.06411354413552099</v>
      </c>
      <c r="AM32" s="106">
        <v>138687.42683934182</v>
      </c>
      <c r="AN32" s="51">
        <f>AM32/AM$37</f>
        <v>0.2627171042035137</v>
      </c>
      <c r="AO32" s="101">
        <v>0.09197315514514003</v>
      </c>
      <c r="AP32" s="76">
        <v>138350.99658734846</v>
      </c>
      <c r="AQ32" s="51">
        <f>AP32/AP$37</f>
        <v>0.2543590006097216</v>
      </c>
      <c r="AR32" s="101">
        <v>-0.00242581652613025</v>
      </c>
      <c r="AS32" s="74">
        <v>143565.08787139968</v>
      </c>
      <c r="AT32" s="51">
        <f>AS32/AS$37</f>
        <v>0.2613003391743133</v>
      </c>
      <c r="AU32" s="74">
        <v>0.037687413988082695</v>
      </c>
      <c r="AV32" s="74">
        <v>134199.7956193218</v>
      </c>
      <c r="AW32" s="51">
        <f>AV32/AV$37</f>
        <v>0.24283358743441927</v>
      </c>
      <c r="AX32" s="74">
        <v>-0.06523377229753065</v>
      </c>
      <c r="AY32" s="74">
        <v>150467.0166492544</v>
      </c>
      <c r="AZ32" s="51">
        <f>AY32/AY$37</f>
        <v>0.24229117392519342</v>
      </c>
      <c r="BA32" s="77">
        <v>0.12121643669321998</v>
      </c>
      <c r="BB32" s="102">
        <v>154578.72714888307</v>
      </c>
      <c r="BC32" s="51">
        <f t="shared" si="12"/>
        <v>0.2252185554864675</v>
      </c>
      <c r="BD32" s="52">
        <v>0.02732632434132238</v>
      </c>
      <c r="BF32" s="104"/>
    </row>
    <row r="33" spans="1:58" ht="12.75">
      <c r="A33" s="54" t="s">
        <v>36</v>
      </c>
      <c r="B33" s="55">
        <v>27606.197</v>
      </c>
      <c r="C33" s="56">
        <v>16.9924069239643</v>
      </c>
      <c r="D33" s="57">
        <v>27762.162</v>
      </c>
      <c r="E33" s="56">
        <v>17.5371300701487</v>
      </c>
      <c r="F33" s="58">
        <v>0.564963728977233</v>
      </c>
      <c r="G33" s="56">
        <v>24772.028</v>
      </c>
      <c r="H33" s="56">
        <v>16.9688585287409</v>
      </c>
      <c r="I33" s="58">
        <v>-10.7705372513855</v>
      </c>
      <c r="J33" s="59">
        <v>26107.481</v>
      </c>
      <c r="K33" s="56">
        <v>15.3698585254343</v>
      </c>
      <c r="L33" s="58">
        <v>5.39097162331643</v>
      </c>
      <c r="M33" s="59">
        <v>29367.652</v>
      </c>
      <c r="N33" s="56">
        <v>13.8639439637746</v>
      </c>
      <c r="O33" s="58">
        <v>12.4874973575582</v>
      </c>
      <c r="P33" s="59">
        <v>25809.96</v>
      </c>
      <c r="Q33" s="56">
        <v>12.4932189330907</v>
      </c>
      <c r="R33" s="58">
        <v>-12.1143222481661</v>
      </c>
      <c r="S33" s="60">
        <v>18519.985013482</v>
      </c>
      <c r="T33" s="60">
        <v>9.07289828436627</v>
      </c>
      <c r="U33" s="58">
        <v>-28.244813190404</v>
      </c>
      <c r="V33" s="61">
        <v>31544.35498700398</v>
      </c>
      <c r="W33" s="68">
        <f t="shared" si="0"/>
        <v>0.10282231622597914</v>
      </c>
      <c r="X33" s="63">
        <v>39967.054717800725</v>
      </c>
      <c r="Y33" s="68">
        <f t="shared" si="1"/>
        <v>0.10419751220775314</v>
      </c>
      <c r="Z33" s="49">
        <f t="shared" si="2"/>
        <v>0</v>
      </c>
      <c r="AA33" s="63">
        <v>43242.37556848825</v>
      </c>
      <c r="AB33" s="68">
        <f t="shared" si="3"/>
        <v>0.10242958464682932</v>
      </c>
      <c r="AC33" s="112">
        <v>0.08195051834101613</v>
      </c>
      <c r="AD33" s="64">
        <v>55194.83882238765</v>
      </c>
      <c r="AE33" s="68">
        <f t="shared" si="4"/>
        <v>0.11500322666475837</v>
      </c>
      <c r="AF33" s="112">
        <v>0.2764062588321223</v>
      </c>
      <c r="AG33" s="63">
        <v>57764.4355590237</v>
      </c>
      <c r="AH33" s="68">
        <f t="shared" si="5"/>
        <v>0.11385390907039233</v>
      </c>
      <c r="AI33" s="49">
        <v>0.046555018394107375</v>
      </c>
      <c r="AJ33" s="62">
        <v>57996.76062987687</v>
      </c>
      <c r="AK33" s="68">
        <f t="shared" si="6"/>
        <v>0.11454454000083046</v>
      </c>
      <c r="AL33" s="49">
        <v>0.004021939600115727</v>
      </c>
      <c r="AM33" s="100">
        <v>67559.54278751722</v>
      </c>
      <c r="AN33" s="68">
        <f t="shared" si="7"/>
        <v>0.12797877822775341</v>
      </c>
      <c r="AO33" s="111">
        <v>0.16488476345546277</v>
      </c>
      <c r="AP33" s="65">
        <v>63405.36547989425</v>
      </c>
      <c r="AQ33" s="68">
        <f t="shared" si="8"/>
        <v>0.1165710822081266</v>
      </c>
      <c r="AR33" s="111">
        <v>-0.061489127016272835</v>
      </c>
      <c r="AS33" s="66">
        <v>60701.534878221086</v>
      </c>
      <c r="AT33" s="68">
        <f t="shared" si="9"/>
        <v>0.11048181620791105</v>
      </c>
      <c r="AU33" s="44">
        <v>-0.04264356149055787</v>
      </c>
      <c r="AV33" s="66">
        <v>59021.027133820804</v>
      </c>
      <c r="AW33" s="68">
        <f t="shared" si="10"/>
        <v>0.10679813398245126</v>
      </c>
      <c r="AX33" s="97">
        <v>-0.027684765266178236</v>
      </c>
      <c r="AY33" s="66">
        <v>63723.85768130135</v>
      </c>
      <c r="AZ33" s="68">
        <f t="shared" si="11"/>
        <v>0.10261204500807763</v>
      </c>
      <c r="BA33" s="94">
        <v>0.07968059479577717</v>
      </c>
      <c r="BB33" s="67">
        <v>71037.77114076116</v>
      </c>
      <c r="BC33" s="68">
        <f t="shared" si="12"/>
        <v>0.10350081473947562</v>
      </c>
      <c r="BD33" s="91">
        <v>0.11477512074109654</v>
      </c>
      <c r="BF33" s="104"/>
    </row>
    <row r="34" spans="1:58" ht="12.75">
      <c r="A34" s="33" t="s">
        <v>37</v>
      </c>
      <c r="B34" s="47">
        <v>18589.675</v>
      </c>
      <c r="C34" s="35">
        <v>11.4424787370838</v>
      </c>
      <c r="D34" s="34">
        <v>18265.486</v>
      </c>
      <c r="E34" s="35">
        <v>11.5381577190018</v>
      </c>
      <c r="F34" s="36">
        <v>-1.74391967584155</v>
      </c>
      <c r="G34" s="35">
        <v>16016.396</v>
      </c>
      <c r="H34" s="35">
        <v>10.9712437699607</v>
      </c>
      <c r="I34" s="36">
        <v>-12.3133323690374</v>
      </c>
      <c r="J34" s="37">
        <v>22341.706</v>
      </c>
      <c r="K34" s="35">
        <v>13.1528913278477</v>
      </c>
      <c r="L34" s="36">
        <v>39.4927173379079</v>
      </c>
      <c r="M34" s="37">
        <v>28732.982</v>
      </c>
      <c r="N34" s="35">
        <v>13.5643275928271</v>
      </c>
      <c r="O34" s="36">
        <v>28.6069291217063</v>
      </c>
      <c r="P34" s="37">
        <v>23130.645</v>
      </c>
      <c r="Q34" s="35">
        <v>11.1963060790718</v>
      </c>
      <c r="R34" s="36">
        <v>-19.4979309839821</v>
      </c>
      <c r="S34" s="38">
        <v>22698.1919232504</v>
      </c>
      <c r="T34" s="38">
        <v>11.1197922897215</v>
      </c>
      <c r="U34" s="36">
        <v>-1.86961097171998</v>
      </c>
      <c r="V34" s="39">
        <v>33736.522808837966</v>
      </c>
      <c r="W34" s="68">
        <f t="shared" si="0"/>
        <v>0.10996792985763826</v>
      </c>
      <c r="X34" s="41">
        <v>37305.944472286414</v>
      </c>
      <c r="Y34" s="68">
        <f t="shared" si="1"/>
        <v>0.09725977137968914</v>
      </c>
      <c r="Z34" s="49">
        <f t="shared" si="2"/>
        <v>0</v>
      </c>
      <c r="AA34" s="41">
        <v>34974.12297168286</v>
      </c>
      <c r="AB34" s="68">
        <f t="shared" si="3"/>
        <v>0.08284431283620729</v>
      </c>
      <c r="AC34" s="112">
        <v>-0.0625053603008443</v>
      </c>
      <c r="AD34" s="42">
        <v>46787.05194104784</v>
      </c>
      <c r="AE34" s="68">
        <f t="shared" si="4"/>
        <v>0.09748487456710699</v>
      </c>
      <c r="AF34" s="112">
        <v>0.3377619784470201</v>
      </c>
      <c r="AG34" s="41">
        <v>10805.44073358564</v>
      </c>
      <c r="AH34" s="68">
        <f t="shared" si="5"/>
        <v>0.021297562329508298</v>
      </c>
      <c r="AI34" s="49">
        <v>-0.7690506179530054</v>
      </c>
      <c r="AJ34" s="40">
        <v>58207.58795452234</v>
      </c>
      <c r="AK34" s="68">
        <f t="shared" si="6"/>
        <v>0.11496092737589846</v>
      </c>
      <c r="AL34" s="49">
        <v>4.386877721109571</v>
      </c>
      <c r="AM34" s="100">
        <v>58006.9230111105</v>
      </c>
      <c r="AN34" s="68">
        <f t="shared" si="7"/>
        <v>0.10988314647216535</v>
      </c>
      <c r="AO34" s="111">
        <v>-0.0034474017986903045</v>
      </c>
      <c r="AP34" s="44">
        <v>62864.6900260908</v>
      </c>
      <c r="AQ34" s="68">
        <f t="shared" si="8"/>
        <v>0.11557704767656596</v>
      </c>
      <c r="AR34" s="111">
        <v>0.08374460776086774</v>
      </c>
      <c r="AS34" s="45">
        <v>70226.56910104318</v>
      </c>
      <c r="AT34" s="68">
        <f t="shared" si="9"/>
        <v>0.1278181666394297</v>
      </c>
      <c r="AU34" s="44">
        <v>0.11710674262287728</v>
      </c>
      <c r="AV34" s="45">
        <v>64274.002246437005</v>
      </c>
      <c r="AW34" s="68">
        <f t="shared" si="10"/>
        <v>0.11630335554716023</v>
      </c>
      <c r="AX34" s="97">
        <v>-0.0847623190311564</v>
      </c>
      <c r="AY34" s="45">
        <v>74298.49426145834</v>
      </c>
      <c r="AZ34" s="68">
        <f t="shared" si="11"/>
        <v>0.11963997024973376</v>
      </c>
      <c r="BA34" s="94">
        <v>0.15596495728686383</v>
      </c>
      <c r="BB34" s="50">
        <v>69754.23795001463</v>
      </c>
      <c r="BC34" s="68">
        <f t="shared" si="12"/>
        <v>0.1016307288843861</v>
      </c>
      <c r="BD34" s="91">
        <v>-0.061162158891839055</v>
      </c>
      <c r="BF34" s="104"/>
    </row>
    <row r="35" spans="1:58" ht="12.75">
      <c r="A35" s="33" t="s">
        <v>38</v>
      </c>
      <c r="B35" s="47">
        <v>5395.934</v>
      </c>
      <c r="C35" s="35">
        <v>3.32135231313659</v>
      </c>
      <c r="D35" s="34">
        <v>5143.911</v>
      </c>
      <c r="E35" s="35">
        <v>3.24936639575364</v>
      </c>
      <c r="F35" s="36">
        <v>-4.67060938847659</v>
      </c>
      <c r="G35" s="35">
        <v>4417.346</v>
      </c>
      <c r="H35" s="35">
        <v>3.0258854602659</v>
      </c>
      <c r="I35" s="36">
        <v>-14.1247583793732</v>
      </c>
      <c r="J35" s="37">
        <v>4887.848</v>
      </c>
      <c r="K35" s="35">
        <v>2.8775480964183098</v>
      </c>
      <c r="L35" s="36">
        <v>10.6512371908381</v>
      </c>
      <c r="M35" s="37">
        <v>4495.516</v>
      </c>
      <c r="N35" s="35">
        <v>2.12225280768964</v>
      </c>
      <c r="O35" s="36">
        <v>-8.02668168077241</v>
      </c>
      <c r="P35" s="37">
        <v>6337.884</v>
      </c>
      <c r="Q35" s="35">
        <v>3.0678301083974002</v>
      </c>
      <c r="R35" s="36">
        <v>40.9823477438408</v>
      </c>
      <c r="S35" s="38">
        <v>6235.7834098734</v>
      </c>
      <c r="T35" s="38">
        <v>3.05489602502021</v>
      </c>
      <c r="U35" s="36">
        <v>-1.61095706590085</v>
      </c>
      <c r="V35" s="39">
        <v>6114.712627547238</v>
      </c>
      <c r="W35" s="68">
        <f t="shared" si="0"/>
        <v>0.01993158255033844</v>
      </c>
      <c r="X35" s="41">
        <v>9020.88308187469</v>
      </c>
      <c r="Y35" s="68">
        <f t="shared" si="1"/>
        <v>0.023518209727616247</v>
      </c>
      <c r="Z35" s="49">
        <f t="shared" si="2"/>
        <v>0</v>
      </c>
      <c r="AA35" s="41">
        <v>8795.69964633301</v>
      </c>
      <c r="AB35" s="68">
        <f>AA35/AA$37</f>
        <v>0.020834652342936733</v>
      </c>
      <c r="AC35" s="112">
        <v>-0.02496246027111601</v>
      </c>
      <c r="AD35" s="42">
        <v>10407.09631757139</v>
      </c>
      <c r="AE35" s="68">
        <f>AD35/AD$37</f>
        <v>0.021684086452050274</v>
      </c>
      <c r="AF35" s="112">
        <v>0.1832027850007568</v>
      </c>
      <c r="AG35" s="41">
        <v>50784.17295483016</v>
      </c>
      <c r="AH35" s="68">
        <f>AG35/AG$37</f>
        <v>0.10009578651394052</v>
      </c>
      <c r="AI35" s="49">
        <v>3.8797639038937235</v>
      </c>
      <c r="AJ35" s="43">
        <v>10801.911767219171</v>
      </c>
      <c r="AK35" s="68">
        <f>AJ35/AJ$37</f>
        <v>0.021333950397710418</v>
      </c>
      <c r="AL35" s="49">
        <v>-0.787297672902404</v>
      </c>
      <c r="AM35" s="100">
        <v>13120.961040714115</v>
      </c>
      <c r="AN35" s="68">
        <f>AM35/AM$37</f>
        <v>0.024855179503594955</v>
      </c>
      <c r="AO35" s="111">
        <v>0.2146887813444857</v>
      </c>
      <c r="AP35" s="44">
        <v>12080.941081363404</v>
      </c>
      <c r="AQ35" s="68">
        <f>AP35/AP$37</f>
        <v>0.022210870725028996</v>
      </c>
      <c r="AR35" s="111">
        <v>-0.07926400788201012</v>
      </c>
      <c r="AS35" s="45">
        <v>12636.9838921354</v>
      </c>
      <c r="AT35" s="68">
        <f>AS35/AS$37</f>
        <v>0.02300035632697252</v>
      </c>
      <c r="AU35" s="44">
        <v>0.0460264483558961</v>
      </c>
      <c r="AV35" s="45">
        <v>10904.766239063996</v>
      </c>
      <c r="AW35" s="68">
        <f>AV35/AV$37</f>
        <v>0.019732097904807764</v>
      </c>
      <c r="AX35" s="97">
        <v>-0.13707524420834674</v>
      </c>
      <c r="AY35" s="45">
        <v>12444.664706494694</v>
      </c>
      <c r="AZ35" s="68">
        <f>AY35/AY$37</f>
        <v>0.02003915866738203</v>
      </c>
      <c r="BA35" s="94">
        <v>0.14121334044872416</v>
      </c>
      <c r="BB35" s="50">
        <v>13786.718058107279</v>
      </c>
      <c r="BC35" s="68">
        <f t="shared" si="12"/>
        <v>0.020087011862605787</v>
      </c>
      <c r="BD35" s="91">
        <v>0.10784166413998977</v>
      </c>
      <c r="BE35" s="7"/>
      <c r="BF35" s="104"/>
    </row>
    <row r="36" spans="1:58" s="10" customFormat="1" ht="12.75">
      <c r="A36" s="90" t="s">
        <v>39</v>
      </c>
      <c r="B36" s="83"/>
      <c r="C36" s="84"/>
      <c r="D36" s="85"/>
      <c r="E36" s="84"/>
      <c r="F36" s="86"/>
      <c r="G36" s="84"/>
      <c r="H36" s="84"/>
      <c r="I36" s="86"/>
      <c r="J36" s="84"/>
      <c r="K36" s="84"/>
      <c r="L36" s="86"/>
      <c r="M36" s="84"/>
      <c r="N36" s="84"/>
      <c r="O36" s="86"/>
      <c r="P36" s="84"/>
      <c r="Q36" s="84"/>
      <c r="R36" s="86"/>
      <c r="S36" s="75"/>
      <c r="T36" s="75"/>
      <c r="U36" s="86"/>
      <c r="V36" s="87">
        <v>65516.87464859651</v>
      </c>
      <c r="W36" s="51">
        <f t="shared" si="0"/>
        <v>0.21355950394393067</v>
      </c>
      <c r="X36" s="88">
        <v>44019.412533379385</v>
      </c>
      <c r="Y36" s="51">
        <f t="shared" si="1"/>
        <v>0.11476235382393757</v>
      </c>
      <c r="Z36" s="114">
        <f t="shared" si="2"/>
        <v>0</v>
      </c>
      <c r="AA36" s="88">
        <v>68956.52594069001</v>
      </c>
      <c r="AB36" s="51">
        <f>AA36/AA$37</f>
        <v>0.16333950709082465</v>
      </c>
      <c r="AC36" s="114">
        <v>0.5665026399069074</v>
      </c>
      <c r="AD36" s="75">
        <v>54242.05287839501</v>
      </c>
      <c r="AE36" s="51">
        <f>AD36/AD$37</f>
        <v>0.11301801463736971</v>
      </c>
      <c r="AF36" s="114">
        <v>-0.21338767957873964</v>
      </c>
      <c r="AG36" s="88">
        <v>53283.428687844986</v>
      </c>
      <c r="AH36" s="51">
        <f>AG36/AG$37</f>
        <v>0.10502182850182723</v>
      </c>
      <c r="AI36" s="114">
        <v>-0.017673080934070766</v>
      </c>
      <c r="AJ36" s="89">
        <v>37571.03496715919</v>
      </c>
      <c r="AK36" s="51">
        <f>AJ36/AJ$37</f>
        <v>0.07420340155086869</v>
      </c>
      <c r="AL36" s="114">
        <v>-0.2948833081432334</v>
      </c>
      <c r="AM36" s="106">
        <v>28949.52218337283</v>
      </c>
      <c r="AN36" s="51">
        <f>AM36/AM$37</f>
        <v>0.05483939539019271</v>
      </c>
      <c r="AO36" s="101">
        <v>-0.22947232599055148</v>
      </c>
      <c r="AP36" s="76">
        <v>35634.422512916644</v>
      </c>
      <c r="AQ36" s="51">
        <f>AP36/AP$37</f>
        <v>0.06551406438165762</v>
      </c>
      <c r="AR36" s="101">
        <v>0.23091573972102697</v>
      </c>
      <c r="AS36" s="74">
        <v>30465.75936438048</v>
      </c>
      <c r="AT36" s="51">
        <f>AS36/AS$37</f>
        <v>0.05545020292291775</v>
      </c>
      <c r="AU36" s="74">
        <v>-0.14504691767244568</v>
      </c>
      <c r="AV36" s="74">
        <v>39356.50075818024</v>
      </c>
      <c r="AW36" s="51">
        <f>AV36/AV$37</f>
        <v>0.07121531164685575</v>
      </c>
      <c r="AX36" s="97">
        <v>0.29182733597622096</v>
      </c>
      <c r="AY36" s="74">
        <v>37152.44794426099</v>
      </c>
      <c r="AZ36" s="51">
        <f>AY36/AY$37</f>
        <v>0.05982513927017666</v>
      </c>
      <c r="BA36" s="77">
        <v>-0.05600225557301717</v>
      </c>
      <c r="BB36" s="102">
        <v>51977.84717417177</v>
      </c>
      <c r="BC36" s="51">
        <f t="shared" si="12"/>
        <v>0.07573083226767868</v>
      </c>
      <c r="BD36" s="52">
        <v>0.3990423256134565</v>
      </c>
      <c r="BE36" s="103"/>
      <c r="BF36" s="104"/>
    </row>
    <row r="37" spans="1:58" s="10" customFormat="1" ht="12.75">
      <c r="A37" s="78" t="s">
        <v>40</v>
      </c>
      <c r="B37" s="78">
        <v>162461.958</v>
      </c>
      <c r="C37" s="78">
        <v>100</v>
      </c>
      <c r="D37" s="78">
        <v>158305.047</v>
      </c>
      <c r="E37" s="78">
        <v>100</v>
      </c>
      <c r="F37" s="78">
        <v>-2.55869807995298</v>
      </c>
      <c r="G37" s="78">
        <v>145985.235</v>
      </c>
      <c r="H37" s="78">
        <v>100</v>
      </c>
      <c r="I37" s="78">
        <v>-7.78232421105309</v>
      </c>
      <c r="J37" s="78">
        <v>169861.557</v>
      </c>
      <c r="K37" s="78">
        <v>100</v>
      </c>
      <c r="L37" s="78">
        <v>16.3552992191299</v>
      </c>
      <c r="M37" s="78">
        <v>211827.544</v>
      </c>
      <c r="N37" s="78">
        <v>100</v>
      </c>
      <c r="O37" s="78">
        <v>24.7059945411898</v>
      </c>
      <c r="P37" s="78">
        <v>206591.753</v>
      </c>
      <c r="Q37" s="78">
        <v>100</v>
      </c>
      <c r="R37" s="78">
        <v>-2.47172341289099</v>
      </c>
      <c r="S37" s="78">
        <v>204124.243797533</v>
      </c>
      <c r="T37" s="78">
        <v>100</v>
      </c>
      <c r="U37" s="78">
        <v>-1.19438901438966</v>
      </c>
      <c r="V37" s="78">
        <v>306785.1040981896</v>
      </c>
      <c r="W37" s="81">
        <f>SUM(W4,W12,W17,W27,W32,W36)</f>
        <v>1</v>
      </c>
      <c r="X37" s="78">
        <v>383570.143576104</v>
      </c>
      <c r="Y37" s="81">
        <f>SUM(Y4,Y12,Y17,Y27,Y32,Y36)</f>
        <v>0.9999999999999998</v>
      </c>
      <c r="Z37" s="110">
        <f t="shared" si="2"/>
        <v>0</v>
      </c>
      <c r="AA37" s="78">
        <v>422166.8546014826</v>
      </c>
      <c r="AB37" s="81">
        <f>SUM(AB4,AB12,AB17,AB27,AB32,AB36)</f>
        <v>0.9999999999999999</v>
      </c>
      <c r="AC37" s="110">
        <v>0.10062490960723237</v>
      </c>
      <c r="AD37" s="79">
        <v>479941.6540136224</v>
      </c>
      <c r="AE37" s="81">
        <f>SUM(AE4,AE12,AE17,AE27,AE32,AE36)</f>
        <v>0.9999999999999999</v>
      </c>
      <c r="AF37" s="110">
        <v>0.13685299729813713</v>
      </c>
      <c r="AG37" s="80">
        <v>507355.75116098777</v>
      </c>
      <c r="AH37" s="81">
        <f>SUM(AH4,AH12,AH17,AH27,AH32,AH36)</f>
        <v>1</v>
      </c>
      <c r="AI37" s="110">
        <v>0.05711964551963495</v>
      </c>
      <c r="AJ37" s="78">
        <v>506324.9686930201</v>
      </c>
      <c r="AK37" s="81">
        <f>SUM(AK4,AK12,AK17,AK27,AK32,AK36)</f>
        <v>0.9999999999999999</v>
      </c>
      <c r="AL37" s="110">
        <v>-0.002031675930762399</v>
      </c>
      <c r="AM37" s="105">
        <v>527896.4506700244</v>
      </c>
      <c r="AN37" s="81">
        <f>SUM(AN4,AN12,AN17,AN27,AN32,AN36)</f>
        <v>1.0000000007011478</v>
      </c>
      <c r="AO37" s="109">
        <v>0.04260402569655388</v>
      </c>
      <c r="AP37" s="99">
        <v>543920.1925456091</v>
      </c>
      <c r="AQ37" s="81">
        <f>SUM(AQ4,AQ12,AQ17,AQ27,AQ32,AQ36)</f>
        <v>1</v>
      </c>
      <c r="AR37" s="109">
        <v>0.03035394887623665</v>
      </c>
      <c r="AS37" s="78">
        <v>549425.570303709</v>
      </c>
      <c r="AT37" s="81">
        <f>SUM(AT4,AT12,AT17,AT27,AT32,AT36)</f>
        <v>1</v>
      </c>
      <c r="AU37" s="98">
        <v>0.010121664599973995</v>
      </c>
      <c r="AV37" s="78">
        <v>552640.9959889277</v>
      </c>
      <c r="AW37" s="81">
        <f>SUM(AW4,AW12,AW17,AW27,AW32,AW36)</f>
        <v>1</v>
      </c>
      <c r="AX37" s="98">
        <v>0.005852340806492212</v>
      </c>
      <c r="AY37" s="78">
        <v>621017.3247817544</v>
      </c>
      <c r="AZ37" s="81">
        <f>SUM(AZ4,AZ12,AZ17,AZ27,AZ32,AZ36)</f>
        <v>0.9999999999999999</v>
      </c>
      <c r="BA37" s="96">
        <v>0.12372648661446152</v>
      </c>
      <c r="BB37" s="82">
        <v>686349.8738591772</v>
      </c>
      <c r="BC37" s="81">
        <f>SUM(BC4,BC12,BC17,BC27,BC32,BC36)</f>
        <v>1</v>
      </c>
      <c r="BD37" s="92">
        <v>0.10520245808018769</v>
      </c>
      <c r="BE37" s="93"/>
      <c r="BF37" s="104"/>
    </row>
    <row r="38" spans="48:54" ht="12.75">
      <c r="AV38" s="12"/>
      <c r="AY38" s="12"/>
      <c r="BB38" s="12"/>
    </row>
    <row r="39" spans="22:54" ht="12.75">
      <c r="V39" s="12"/>
      <c r="X39" s="12"/>
      <c r="AA39" s="12"/>
      <c r="AD39" s="12"/>
      <c r="AG39" s="12"/>
      <c r="AJ39" s="12"/>
      <c r="AM39" s="12"/>
      <c r="AP39" s="12"/>
      <c r="AS39" s="12"/>
      <c r="AV39" s="12"/>
      <c r="AY39" s="12"/>
      <c r="BB39" s="12"/>
    </row>
    <row r="41" spans="1:214" ht="12.75" customHeight="1">
      <c r="A41" s="120" t="s">
        <v>41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3"/>
      <c r="R41" s="13"/>
      <c r="S41" s="13"/>
      <c r="T41" s="3"/>
      <c r="U41" s="3"/>
      <c r="V41" s="14"/>
      <c r="W41" s="15"/>
      <c r="X41" s="16"/>
      <c r="Y41" s="17"/>
      <c r="Z41" s="5"/>
      <c r="AA41" s="6"/>
      <c r="AB41" s="113"/>
      <c r="AH41"/>
      <c r="AV41" s="18"/>
      <c r="AW41" s="7"/>
      <c r="AX41" s="7"/>
      <c r="AY41" s="7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</row>
    <row r="42" spans="1:214" ht="14.25" customHeight="1">
      <c r="A42" s="120" t="s">
        <v>42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"/>
      <c r="P42" s="3"/>
      <c r="Q42" s="3"/>
      <c r="R42" s="3"/>
      <c r="S42" s="13"/>
      <c r="T42" s="3"/>
      <c r="U42" s="3"/>
      <c r="V42" s="19"/>
      <c r="W42" s="20"/>
      <c r="X42" s="16"/>
      <c r="Y42" s="17"/>
      <c r="Z42" s="5"/>
      <c r="AH42"/>
      <c r="AV42" s="11"/>
      <c r="AW42" s="7"/>
      <c r="AX42" s="7"/>
      <c r="AY42" s="7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</row>
    <row r="43" spans="1:214" ht="14.25" customHeight="1">
      <c r="A43" s="116" t="s">
        <v>43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3"/>
      <c r="P43" s="3"/>
      <c r="Q43" s="3"/>
      <c r="R43" s="3"/>
      <c r="S43" s="13"/>
      <c r="T43" s="3"/>
      <c r="U43" s="3"/>
      <c r="V43" s="19"/>
      <c r="W43" s="20"/>
      <c r="X43" s="16"/>
      <c r="Y43" s="17"/>
      <c r="Z43" s="5"/>
      <c r="AH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</row>
    <row r="44" spans="1:214" ht="14.25" customHeight="1">
      <c r="A44" s="21"/>
      <c r="B44" s="4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13"/>
      <c r="T44" s="3"/>
      <c r="U44" s="3"/>
      <c r="V44" s="19"/>
      <c r="W44" s="20"/>
      <c r="X44" s="16"/>
      <c r="Y44" s="17"/>
      <c r="Z44" s="5"/>
      <c r="AH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</row>
    <row r="45" spans="1:214" ht="33.75" customHeight="1">
      <c r="A45" s="117" t="s">
        <v>45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3"/>
      <c r="R45" s="3"/>
      <c r="S45" s="13"/>
      <c r="T45" s="3"/>
      <c r="U45" s="3"/>
      <c r="V45" s="19"/>
      <c r="W45" s="20"/>
      <c r="X45" s="16"/>
      <c r="Y45" s="17"/>
      <c r="Z45" s="5"/>
      <c r="AH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</row>
    <row r="46" spans="1:214" ht="14.2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3"/>
      <c r="R46" s="3"/>
      <c r="S46" s="13"/>
      <c r="T46" s="3"/>
      <c r="U46" s="3"/>
      <c r="V46" s="19"/>
      <c r="W46" s="20"/>
      <c r="X46" s="16"/>
      <c r="Y46" s="17"/>
      <c r="Z46" s="5"/>
      <c r="AH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</row>
    <row r="47" spans="1:214" ht="14.25" customHeight="1">
      <c r="A47" s="118" t="s">
        <v>46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3"/>
      <c r="R47" s="3"/>
      <c r="S47" s="13"/>
      <c r="T47" s="3"/>
      <c r="U47" s="3"/>
      <c r="V47" s="19"/>
      <c r="W47" s="20"/>
      <c r="X47" s="16"/>
      <c r="Y47" s="17"/>
      <c r="Z47" s="5"/>
      <c r="AH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</row>
    <row r="50" spans="1:5" ht="12.75">
      <c r="A50" s="118" t="s">
        <v>44</v>
      </c>
      <c r="B50" s="118"/>
      <c r="C50" s="118"/>
      <c r="D50" s="118"/>
      <c r="E50" s="118"/>
    </row>
  </sheetData>
  <sheetProtection selectLockedCells="1" selectUnlockedCells="1"/>
  <mergeCells count="26">
    <mergeCell ref="A1:AX1"/>
    <mergeCell ref="B2:C2"/>
    <mergeCell ref="D2:F2"/>
    <mergeCell ref="G2:I2"/>
    <mergeCell ref="J2:L2"/>
    <mergeCell ref="M2:O2"/>
    <mergeCell ref="P2:R2"/>
    <mergeCell ref="S2:U2"/>
    <mergeCell ref="V2:W2"/>
    <mergeCell ref="AY2:BA2"/>
    <mergeCell ref="BB2:BD2"/>
    <mergeCell ref="A41:P41"/>
    <mergeCell ref="A42:N42"/>
    <mergeCell ref="AA2:AC2"/>
    <mergeCell ref="AD2:AF2"/>
    <mergeCell ref="AG2:AI2"/>
    <mergeCell ref="AJ2:AL2"/>
    <mergeCell ref="AM2:AO2"/>
    <mergeCell ref="AP2:AR2"/>
    <mergeCell ref="A43:N43"/>
    <mergeCell ref="A45:P46"/>
    <mergeCell ref="A50:E50"/>
    <mergeCell ref="AS2:AU2"/>
    <mergeCell ref="AV2:AX2"/>
    <mergeCell ref="X2:Z2"/>
    <mergeCell ref="A47:P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cp:keywords/>
  <dc:description/>
  <cp:lastModifiedBy>Jaciara Aparecida Rezende</cp:lastModifiedBy>
  <dcterms:created xsi:type="dcterms:W3CDTF">2020-08-14T15:06:29Z</dcterms:created>
  <dcterms:modified xsi:type="dcterms:W3CDTF">2021-09-14T20:35:26Z</dcterms:modified>
  <cp:category/>
  <cp:version/>
  <cp:contentType/>
  <cp:contentStatus/>
</cp:coreProperties>
</file>