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Historico_2000_2016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<sst xmlns="http://schemas.openxmlformats.org/spreadsheetml/2006/main" count="89" uniqueCount="52">
  <si>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VENDAS DE AGROTÓXICOS E AFINS NO BRASIL NO PERÍODO DE 2000 A 2016 (Unidade: tonelada de ingrediente ativo)</t>
  </si>
  <si>
    <t>Região/
Estado</t>
  </si>
  <si>
    <t>2009*</t>
  </si>
  <si>
    <t>2010*</t>
  </si>
  <si>
    <t>2011*</t>
  </si>
  <si>
    <t>2012*</t>
  </si>
  <si>
    <t>2013*</t>
  </si>
  <si>
    <t>Qtde.</t>
  </si>
  <si>
    <t>part%</t>
  </si>
  <si>
    <t>part.%</t>
  </si>
  <si>
    <t>var. %</t>
  </si>
  <si>
    <t>var.%</t>
  </si>
  <si>
    <t>part. %</t>
  </si>
  <si>
    <t>NORTE</t>
  </si>
  <si>
    <t>AC</t>
  </si>
  <si>
    <t>AM</t>
  </si>
  <si>
    <t>AP</t>
  </si>
  <si>
    <t>PA</t>
  </si>
  <si>
    <t>RO</t>
  </si>
  <si>
    <t>RR</t>
  </si>
  <si>
    <t>TO</t>
  </si>
  <si>
    <t>CENTRO-OESTE</t>
  </si>
  <si>
    <t>DF</t>
  </si>
  <si>
    <t>GO</t>
  </si>
  <si>
    <t>MS</t>
  </si>
  <si>
    <t>MT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</si>
  <si>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</si>
  <si>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</si>
  <si>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</si>
  <si>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</si>
  <si>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</si>
  <si>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</si>
  <si>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</si>
  <si>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</si>
  <si>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</si>
  <si>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</si>
  <si>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</si>
  <si>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</si>
  <si>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</si>
  <si>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</si>
  <si>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</si>
  <si>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</si>
  <si>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</si>
  <si>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</si>
  <si>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</si>
  <si>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SEM DEFINIÇÃO</t>
  </si>
  <si>
    <t>Total</t>
  </si>
  <si>
    <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</si>
  <si>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t xml:space="preserve">SEM DEFINIÇÃO </t>
    </r>
    <r>
      <rPr>
        <sz val="8"/>
        <rFont val="Arial"/>
        <family val="2"/>
      </rPr>
      <t>= sem definição da região/local das vendas</t>
    </r>
  </si>
  <si>
    <r>
      <t xml:space="preserve">Nota: </t>
    </r>
    <r>
      <rPr>
        <sz val="8"/>
        <color indexed="8"/>
        <rFont val="Arial"/>
        <family val="2"/>
      </rPr>
      <t xml:space="preserve">Os dados informados pelas empresas referentes aos anos de 2007 e 2008 não foram sistematizados pelo IBAMA. </t>
    </r>
  </si>
  <si>
    <r>
      <t xml:space="preserve">* Esclarecimento: </t>
    </r>
    <r>
      <rPr>
        <sz val="8"/>
        <color indexed="8"/>
        <rFont val="Arial"/>
        <family val="2"/>
      </rPr>
      <t xml:space="preserve">Em virtude de retificações que ocorrem nos relatórios semestrais de produção, importação, exportação e vendas, decorrentes de auditagem dos dados por parte do Ibama, os valores das vendas finais, referentes  de 2009 a 2013,foram recalculados em 2016. Além da correção dos dados as empresas foram autuadas devido à apresentação de informação incorreta (Art. 85, III, Decreto 4.074/2002).
</t>
    </r>
  </si>
  <si>
    <t>Dados atualizados:  16/11/2017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</si>
</sst>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16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6" fillId="0" borderId="2" xfId="0" applyFont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3" xfId="0" applyFont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right"/>
    </xf>
    <xf numFmtId="165" fontId="10" fillId="3" borderId="2" xfId="0" applyNumberFormat="1" applyFont="1" applyFill="1" applyBorder="1" applyAlignment="1">
      <alignment/>
    </xf>
    <xf numFmtId="165" fontId="10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/>
    </xf>
    <xf numFmtId="165" fontId="7" fillId="3" borderId="4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165" fontId="9" fillId="3" borderId="0" xfId="0" applyNumberFormat="1" applyFont="1" applyFill="1" applyAlignment="1">
      <alignment/>
    </xf>
    <xf numFmtId="165" fontId="11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1" fillId="0" borderId="2" xfId="20" applyNumberFormat="1" applyFont="1" applyFill="1" applyBorder="1" applyAlignment="1" applyProtection="1">
      <alignment horizontal="center"/>
      <protection/>
    </xf>
    <xf numFmtId="165" fontId="12" fillId="0" borderId="2" xfId="0" applyNumberFormat="1" applyFont="1" applyFill="1" applyBorder="1" applyAlignment="1">
      <alignment horizontal="center"/>
    </xf>
    <xf numFmtId="165" fontId="2" fillId="0" borderId="2" xfId="20" applyNumberFormat="1" applyFont="1" applyFill="1" applyBorder="1" applyAlignment="1" applyProtection="1">
      <alignment horizontal="center"/>
      <protection/>
    </xf>
    <xf numFmtId="165" fontId="2" fillId="0" borderId="2" xfId="20" applyNumberFormat="1" applyFont="1" applyFill="1" applyBorder="1" applyAlignment="1" applyProtection="1">
      <alignment/>
      <protection/>
    </xf>
    <xf numFmtId="165" fontId="2" fillId="4" borderId="2" xfId="0" applyNumberFormat="1" applyFont="1" applyFill="1" applyBorder="1" applyAlignment="1">
      <alignment horizontal="center"/>
    </xf>
    <xf numFmtId="166" fontId="12" fillId="0" borderId="2" xfId="2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10" fillId="3" borderId="2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vertical="top" wrapText="1"/>
    </xf>
    <xf numFmtId="165" fontId="7" fillId="3" borderId="2" xfId="0" applyNumberFormat="1" applyFont="1" applyFill="1" applyBorder="1" applyAlignment="1">
      <alignment/>
    </xf>
    <xf numFmtId="165" fontId="7" fillId="3" borderId="2" xfId="0" applyNumberFormat="1" applyFont="1" applyFill="1" applyBorder="1" applyAlignment="1">
      <alignment horizontal="right"/>
    </xf>
    <xf numFmtId="165" fontId="8" fillId="3" borderId="2" xfId="20" applyNumberFormat="1" applyFont="1" applyFill="1" applyBorder="1" applyAlignment="1" applyProtection="1">
      <alignment horizontal="center"/>
      <protection/>
    </xf>
    <xf numFmtId="165" fontId="7" fillId="3" borderId="2" xfId="20" applyNumberFormat="1" applyFont="1" applyFill="1" applyBorder="1" applyAlignment="1" applyProtection="1">
      <alignment horizontal="center"/>
      <protection/>
    </xf>
    <xf numFmtId="166" fontId="10" fillId="3" borderId="2" xfId="20" applyNumberFormat="1" applyFont="1" applyFill="1" applyBorder="1" applyAlignment="1" applyProtection="1">
      <alignment horizontal="center"/>
      <protection/>
    </xf>
    <xf numFmtId="165" fontId="13" fillId="2" borderId="2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/>
    </xf>
    <xf numFmtId="165" fontId="14" fillId="2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5" fontId="15" fillId="0" borderId="0" xfId="0" applyNumberFormat="1" applyFont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4" fontId="7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/>
    </xf>
    <xf numFmtId="164" fontId="11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left" vertical="center"/>
    </xf>
    <xf numFmtId="164" fontId="10" fillId="5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11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or da tabela dinâmic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46"/>
  <sheetViews>
    <sheetView tabSelected="1" workbookViewId="0" topLeftCell="A1">
      <selection activeCell="A46" sqref="A46"/>
    </sheetView>
  </sheetViews>
  <sheetFormatPr defaultColWidth="12.57421875" defaultRowHeight="12.75"/>
  <cols>
    <col min="1" max="1" width="14.421875" style="1" customWidth="1"/>
    <col min="2" max="2" width="10.421875" style="2" customWidth="1"/>
    <col min="3" max="3" width="6.00390625" style="2" customWidth="1"/>
    <col min="4" max="4" width="10.8515625" style="2" customWidth="1"/>
    <col min="5" max="5" width="6.421875" style="2" customWidth="1"/>
    <col min="6" max="6" width="6.8515625" style="2" customWidth="1"/>
    <col min="7" max="7" width="9.28125" style="2" customWidth="1"/>
    <col min="8" max="8" width="6.140625" style="2" customWidth="1"/>
    <col min="9" max="9" width="7.00390625" style="2" customWidth="1"/>
    <col min="10" max="10" width="8.7109375" style="2" customWidth="1"/>
    <col min="11" max="11" width="6.00390625" style="2" customWidth="1"/>
    <col min="12" max="12" width="6.8515625" style="2" customWidth="1"/>
    <col min="13" max="13" width="9.00390625" style="2" customWidth="1"/>
    <col min="14" max="14" width="6.140625" style="2" customWidth="1"/>
    <col min="15" max="15" width="7.140625" style="2" customWidth="1"/>
    <col min="16" max="16" width="8.7109375" style="2" customWidth="1"/>
    <col min="17" max="17" width="6.140625" style="2" customWidth="1"/>
    <col min="18" max="18" width="6.57421875" style="2" customWidth="1"/>
    <col min="19" max="19" width="9.00390625" style="2" customWidth="1"/>
    <col min="20" max="20" width="6.00390625" style="2" customWidth="1"/>
    <col min="21" max="21" width="6.57421875" style="2" customWidth="1"/>
    <col min="22" max="22" width="10.421875" style="3" customWidth="1"/>
    <col min="23" max="23" width="7.8515625" style="4" customWidth="1"/>
    <col min="24" max="24" width="10.28125" style="3" customWidth="1"/>
    <col min="25" max="25" width="6.421875" style="4" customWidth="1"/>
    <col min="26" max="26" width="7.7109375" style="3" customWidth="1"/>
    <col min="27" max="27" width="9.28125" style="5" customWidth="1"/>
    <col min="28" max="28" width="8.57421875" style="5" customWidth="1"/>
    <col min="29" max="29" width="8.00390625" style="5" customWidth="1"/>
    <col min="30" max="30" width="9.28125" style="5" customWidth="1"/>
    <col min="31" max="31" width="8.57421875" style="5" customWidth="1"/>
    <col min="32" max="32" width="8.00390625" style="5" customWidth="1"/>
    <col min="33" max="33" width="10.140625" style="6" customWidth="1"/>
    <col min="34" max="34" width="8.28125" style="2" customWidth="1"/>
    <col min="35" max="35" width="12.57421875" style="2" customWidth="1"/>
    <col min="36" max="36" width="10.140625" style="6" customWidth="1"/>
    <col min="37" max="37" width="8.28125" style="7" customWidth="1"/>
    <col min="38" max="38" width="12.57421875" style="8" customWidth="1"/>
    <col min="39" max="39" width="12.421875" style="6" customWidth="1"/>
    <col min="40" max="40" width="10.00390625" style="2" customWidth="1"/>
    <col min="41" max="41" width="11.57421875" style="2" customWidth="1"/>
    <col min="42" max="42" width="11.57421875" style="5" customWidth="1"/>
    <col min="43" max="43" width="8.8515625" style="2" customWidth="1"/>
    <col min="44" max="44" width="9.00390625" style="2" customWidth="1"/>
    <col min="45" max="217" width="11.57421875" style="2" customWidth="1"/>
    <col min="218" max="16384" width="11.57421875" style="0" customWidth="1"/>
  </cols>
  <sheetData>
    <row r="1" spans="1:44" s="7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11"/>
      <c r="AI1" s="11"/>
      <c r="AJ1" s="10"/>
      <c r="AK1" s="11"/>
      <c r="AL1" s="12"/>
      <c r="AM1" s="13"/>
      <c r="AN1" s="14"/>
      <c r="AO1" s="14"/>
      <c r="AP1" s="15"/>
      <c r="AQ1" s="14"/>
      <c r="AR1" s="14"/>
    </row>
    <row r="2" spans="1:44" s="22" customFormat="1" ht="14.25" customHeight="1">
      <c r="A2" s="16" t="s">
        <v>1</v>
      </c>
      <c r="B2" s="17">
        <v>2000</v>
      </c>
      <c r="C2" s="17"/>
      <c r="D2" s="17">
        <v>2001</v>
      </c>
      <c r="E2" s="17"/>
      <c r="F2" s="17"/>
      <c r="G2" s="17">
        <v>2002</v>
      </c>
      <c r="H2" s="17"/>
      <c r="I2" s="17"/>
      <c r="J2" s="17">
        <v>2003</v>
      </c>
      <c r="K2" s="17"/>
      <c r="L2" s="17"/>
      <c r="M2" s="17">
        <v>2004</v>
      </c>
      <c r="N2" s="17"/>
      <c r="O2" s="17"/>
      <c r="P2" s="17">
        <v>2005</v>
      </c>
      <c r="Q2" s="17"/>
      <c r="R2" s="17"/>
      <c r="S2" s="17">
        <v>2006</v>
      </c>
      <c r="T2" s="17"/>
      <c r="U2" s="17"/>
      <c r="V2" s="18" t="s">
        <v>2</v>
      </c>
      <c r="W2" s="18"/>
      <c r="X2" s="19" t="s">
        <v>3</v>
      </c>
      <c r="Y2" s="19"/>
      <c r="Z2" s="19"/>
      <c r="AA2" s="20" t="s">
        <v>4</v>
      </c>
      <c r="AB2" s="20"/>
      <c r="AC2" s="20"/>
      <c r="AD2" s="20" t="s">
        <v>5</v>
      </c>
      <c r="AE2" s="20"/>
      <c r="AF2" s="20"/>
      <c r="AG2" s="20" t="s">
        <v>6</v>
      </c>
      <c r="AH2" s="20"/>
      <c r="AI2" s="20"/>
      <c r="AJ2" s="21">
        <v>2014</v>
      </c>
      <c r="AK2" s="21"/>
      <c r="AL2" s="21"/>
      <c r="AM2" s="21">
        <v>2015</v>
      </c>
      <c r="AN2" s="21"/>
      <c r="AO2" s="21"/>
      <c r="AP2" s="21">
        <v>2016</v>
      </c>
      <c r="AQ2" s="21"/>
      <c r="AR2" s="21"/>
    </row>
    <row r="3" spans="1:44" s="22" customFormat="1" ht="14.25" customHeight="1">
      <c r="A3" s="16"/>
      <c r="B3" s="17" t="s">
        <v>7</v>
      </c>
      <c r="C3" s="17" t="s">
        <v>8</v>
      </c>
      <c r="D3" s="17" t="s">
        <v>7</v>
      </c>
      <c r="E3" s="17" t="s">
        <v>9</v>
      </c>
      <c r="F3" s="17" t="s">
        <v>10</v>
      </c>
      <c r="G3" s="17" t="s">
        <v>7</v>
      </c>
      <c r="H3" s="17" t="s">
        <v>9</v>
      </c>
      <c r="I3" s="17" t="s">
        <v>11</v>
      </c>
      <c r="J3" s="17" t="s">
        <v>7</v>
      </c>
      <c r="K3" s="17" t="s">
        <v>9</v>
      </c>
      <c r="L3" s="17" t="s">
        <v>11</v>
      </c>
      <c r="M3" s="17" t="s">
        <v>7</v>
      </c>
      <c r="N3" s="17" t="s">
        <v>12</v>
      </c>
      <c r="O3" s="17" t="s">
        <v>11</v>
      </c>
      <c r="P3" s="17" t="s">
        <v>7</v>
      </c>
      <c r="Q3" s="17" t="s">
        <v>8</v>
      </c>
      <c r="R3" s="17" t="s">
        <v>11</v>
      </c>
      <c r="S3" s="17" t="s">
        <v>7</v>
      </c>
      <c r="T3" s="17" t="s">
        <v>8</v>
      </c>
      <c r="U3" s="17" t="s">
        <v>11</v>
      </c>
      <c r="V3" s="23" t="s">
        <v>7</v>
      </c>
      <c r="W3" s="24" t="s">
        <v>8</v>
      </c>
      <c r="X3" s="23" t="s">
        <v>7</v>
      </c>
      <c r="Y3" s="24" t="s">
        <v>8</v>
      </c>
      <c r="Z3" s="23" t="s">
        <v>11</v>
      </c>
      <c r="AA3" s="25" t="s">
        <v>7</v>
      </c>
      <c r="AB3" s="26" t="s">
        <v>8</v>
      </c>
      <c r="AC3" s="17" t="s">
        <v>11</v>
      </c>
      <c r="AD3" s="17" t="s">
        <v>7</v>
      </c>
      <c r="AE3" s="27" t="s">
        <v>8</v>
      </c>
      <c r="AF3" s="17" t="s">
        <v>11</v>
      </c>
      <c r="AG3" s="17" t="s">
        <v>7</v>
      </c>
      <c r="AH3" s="27" t="s">
        <v>8</v>
      </c>
      <c r="AI3" s="17" t="s">
        <v>11</v>
      </c>
      <c r="AJ3" s="17" t="s">
        <v>7</v>
      </c>
      <c r="AK3" s="27" t="s">
        <v>8</v>
      </c>
      <c r="AL3" s="17" t="s">
        <v>11</v>
      </c>
      <c r="AM3" s="28" t="s">
        <v>7</v>
      </c>
      <c r="AN3" s="27" t="s">
        <v>8</v>
      </c>
      <c r="AO3" s="17" t="s">
        <v>11</v>
      </c>
      <c r="AP3" s="29" t="s">
        <v>7</v>
      </c>
      <c r="AQ3" s="30" t="s">
        <v>8</v>
      </c>
      <c r="AR3" s="31" t="s">
        <v>11</v>
      </c>
    </row>
    <row r="4" spans="1:44" s="40" customFormat="1" ht="14.25" customHeight="1">
      <c r="A4" s="32" t="s">
        <v>13</v>
      </c>
      <c r="B4" s="33">
        <v>2495.038</v>
      </c>
      <c r="C4" s="33">
        <v>1.53576753026699</v>
      </c>
      <c r="D4" s="33">
        <v>1238.908</v>
      </c>
      <c r="E4" s="33">
        <v>0.782608023861678</v>
      </c>
      <c r="F4" s="33">
        <v>-50.3451250041081</v>
      </c>
      <c r="G4" s="33">
        <v>2017.534</v>
      </c>
      <c r="H4" s="33">
        <v>1.3820123658396</v>
      </c>
      <c r="I4" s="33">
        <v>62.847765935808</v>
      </c>
      <c r="J4" s="33">
        <v>2142.022</v>
      </c>
      <c r="K4" s="33">
        <v>1.26103989497753</v>
      </c>
      <c r="L4" s="33">
        <v>6.17030493662062</v>
      </c>
      <c r="M4" s="33">
        <v>2130.438</v>
      </c>
      <c r="N4" s="33">
        <v>1.00574172733646</v>
      </c>
      <c r="O4" s="33">
        <v>-0.5407974334530511</v>
      </c>
      <c r="P4" s="33">
        <v>2933.991</v>
      </c>
      <c r="Q4" s="33">
        <v>1.42018786200047</v>
      </c>
      <c r="R4" s="33">
        <v>37.7177369160708</v>
      </c>
      <c r="S4" s="34">
        <v>3065.1969004506</v>
      </c>
      <c r="T4" s="34">
        <v>1.5016329483581101</v>
      </c>
      <c r="U4" s="33">
        <v>4.47192579836135</v>
      </c>
      <c r="V4" s="32">
        <v>4354.8999197825</v>
      </c>
      <c r="W4" s="35">
        <v>1.4267166653190495</v>
      </c>
      <c r="X4" s="36">
        <v>6570.255557893251</v>
      </c>
      <c r="Y4" s="35">
        <v>1.8166855287886647</v>
      </c>
      <c r="Z4" s="35">
        <v>50.870414450796254</v>
      </c>
      <c r="AA4" s="36">
        <v>8498.763193963681</v>
      </c>
      <c r="AB4" s="35">
        <v>2.0257885862038467</v>
      </c>
      <c r="AC4" s="35">
        <v>29.35209474087498</v>
      </c>
      <c r="AD4" s="37">
        <v>11135.27586375456</v>
      </c>
      <c r="AE4" s="35">
        <v>2.336619948718072</v>
      </c>
      <c r="AF4" s="35">
        <v>31.022310065816207</v>
      </c>
      <c r="AG4" s="36">
        <v>13631.1957228726</v>
      </c>
      <c r="AH4" s="36">
        <v>2.7494854745792106</v>
      </c>
      <c r="AI4" s="36">
        <v>22.414530988336683</v>
      </c>
      <c r="AJ4" s="35">
        <v>17442.09795371542</v>
      </c>
      <c r="AK4" s="35">
        <f aca="true" t="shared" si="0" ref="AK4:AK37">AJ4/AJ$37*100</f>
        <v>3.4297243851278094</v>
      </c>
      <c r="AL4" s="36">
        <f aca="true" t="shared" si="1" ref="AL4:AL37">(AJ4-AG4)*100/AG4</f>
        <v>27.95721159258449</v>
      </c>
      <c r="AM4" s="38">
        <v>18031.77057221961</v>
      </c>
      <c r="AN4" s="35">
        <f aca="true" t="shared" si="2" ref="AN4:AN37">AM4/AM$37*100</f>
        <v>3.419708935797585</v>
      </c>
      <c r="AO4" s="36">
        <f aca="true" t="shared" si="3" ref="AO4:AO37">(AM4-AJ4)*100/AJ4</f>
        <v>3.3807436471745236</v>
      </c>
      <c r="AP4" s="39">
        <v>21853.4224979915</v>
      </c>
      <c r="AQ4" s="35">
        <f aca="true" t="shared" si="4" ref="AQ4:AQ37">AP4/AP$37*100</f>
        <v>3.9638848585476554</v>
      </c>
      <c r="AR4" s="36">
        <f aca="true" t="shared" si="5" ref="AR4:AR37">(AP4-AM4)*100/AM4</f>
        <v>21.193991518834338</v>
      </c>
    </row>
    <row r="5" spans="1:44" s="56" customFormat="1" ht="14.25" customHeight="1">
      <c r="A5" s="41" t="s">
        <v>14</v>
      </c>
      <c r="B5" s="42">
        <v>36.377</v>
      </c>
      <c r="C5" s="43">
        <v>0.022391088010893002</v>
      </c>
      <c r="D5" s="42">
        <v>2.181</v>
      </c>
      <c r="E5" s="43">
        <v>0.0013777198145805201</v>
      </c>
      <c r="F5" s="44">
        <v>-94.004453363389</v>
      </c>
      <c r="G5" s="43">
        <v>39.167</v>
      </c>
      <c r="H5" s="43">
        <v>0.0268294255922525</v>
      </c>
      <c r="I5" s="44">
        <v>1695.82760201742</v>
      </c>
      <c r="J5" s="45">
        <v>42.235</v>
      </c>
      <c r="K5" s="43">
        <v>0.0248643664557955</v>
      </c>
      <c r="L5" s="44">
        <v>7.83312482446958</v>
      </c>
      <c r="M5" s="45">
        <v>33.164</v>
      </c>
      <c r="N5" s="43">
        <v>0.015656132046737003</v>
      </c>
      <c r="O5" s="44">
        <v>-21.4774476145377</v>
      </c>
      <c r="P5" s="45">
        <v>40.418</v>
      </c>
      <c r="Q5" s="43">
        <v>0.0195641885085316</v>
      </c>
      <c r="R5" s="44">
        <v>21.8731154263659</v>
      </c>
      <c r="S5" s="46">
        <v>95.773391</v>
      </c>
      <c r="T5" s="46">
        <v>0.046919165121315005</v>
      </c>
      <c r="U5" s="44">
        <v>136.957273986838</v>
      </c>
      <c r="V5" s="47">
        <v>100.0523867</v>
      </c>
      <c r="W5" s="48">
        <v>0.03277834396639023</v>
      </c>
      <c r="X5" s="49">
        <v>237.03833656</v>
      </c>
      <c r="Y5" s="48">
        <v>0.06554145603656983</v>
      </c>
      <c r="Z5" s="48">
        <v>136.9142250156837</v>
      </c>
      <c r="AA5" s="49">
        <v>333.47575569</v>
      </c>
      <c r="AB5" s="48">
        <v>0.07948819895726954</v>
      </c>
      <c r="AC5" s="48">
        <v>40.68431314931601</v>
      </c>
      <c r="AD5" s="50">
        <v>375.083492396</v>
      </c>
      <c r="AE5" s="48">
        <v>0.0787073065356304</v>
      </c>
      <c r="AF5" s="48">
        <v>12.476990004838203</v>
      </c>
      <c r="AG5" s="49">
        <v>346.518636988</v>
      </c>
      <c r="AH5" s="51">
        <v>0.06989467237058446</v>
      </c>
      <c r="AI5" s="51">
        <v>-7.615599189804439</v>
      </c>
      <c r="AJ5" s="52">
        <v>544.81363796</v>
      </c>
      <c r="AK5" s="48">
        <f t="shared" si="0"/>
        <v>0.10712935017450557</v>
      </c>
      <c r="AL5" s="51">
        <f t="shared" si="1"/>
        <v>57.224916586194176</v>
      </c>
      <c r="AM5" s="53">
        <v>426.11226316999995</v>
      </c>
      <c r="AN5" s="54">
        <f t="shared" si="2"/>
        <v>0.08081180426398972</v>
      </c>
      <c r="AO5" s="51">
        <f t="shared" si="3"/>
        <v>-21.787518982539694</v>
      </c>
      <c r="AP5" s="55">
        <v>1046.5310888</v>
      </c>
      <c r="AQ5" s="54">
        <f t="shared" si="4"/>
        <v>0.18982512863946024</v>
      </c>
      <c r="AR5" s="51">
        <f t="shared" si="5"/>
        <v>145.59985225829567</v>
      </c>
    </row>
    <row r="6" spans="1:44" s="56" customFormat="1" ht="14.25" customHeight="1">
      <c r="A6" s="41" t="s">
        <v>15</v>
      </c>
      <c r="B6" s="42">
        <v>18.82</v>
      </c>
      <c r="C6" s="43">
        <v>0.0115842503880201</v>
      </c>
      <c r="D6" s="42">
        <v>20.823</v>
      </c>
      <c r="E6" s="43">
        <v>0.013153718339757</v>
      </c>
      <c r="F6" s="44">
        <v>10.6429330499469</v>
      </c>
      <c r="G6" s="43">
        <v>12.103</v>
      </c>
      <c r="H6" s="43">
        <v>0.008290564453316121</v>
      </c>
      <c r="I6" s="44">
        <v>-41.8767708783557</v>
      </c>
      <c r="J6" s="45">
        <v>27.789</v>
      </c>
      <c r="K6" s="43">
        <v>0.01635979352291</v>
      </c>
      <c r="L6" s="44">
        <v>129.60423035611</v>
      </c>
      <c r="M6" s="45">
        <v>45.77</v>
      </c>
      <c r="N6" s="43">
        <v>0.0216071994867674</v>
      </c>
      <c r="O6" s="44">
        <v>64.7054589945662</v>
      </c>
      <c r="P6" s="45">
        <v>31.6</v>
      </c>
      <c r="Q6" s="43">
        <v>0.0152958671104359</v>
      </c>
      <c r="R6" s="44">
        <v>-30.959143543806</v>
      </c>
      <c r="S6" s="46">
        <v>12.962291</v>
      </c>
      <c r="T6" s="46">
        <v>0.0063501967031692</v>
      </c>
      <c r="U6" s="44">
        <v>-58.9800917721519</v>
      </c>
      <c r="V6" s="47">
        <v>44.6174694</v>
      </c>
      <c r="W6" s="48">
        <v>0.014617210115019583</v>
      </c>
      <c r="X6" s="49">
        <v>40.94974291</v>
      </c>
      <c r="Y6" s="48">
        <v>0.011322665411825661</v>
      </c>
      <c r="Z6" s="48">
        <v>-8.220382149239509</v>
      </c>
      <c r="AA6" s="49">
        <v>47.41806838</v>
      </c>
      <c r="AB6" s="48">
        <v>0.011302701288613883</v>
      </c>
      <c r="AC6" s="48">
        <v>15.795765761499878</v>
      </c>
      <c r="AD6" s="50">
        <v>74.59317652</v>
      </c>
      <c r="AE6" s="48">
        <v>0.015652589700288926</v>
      </c>
      <c r="AF6" s="48">
        <v>57.30960595489359</v>
      </c>
      <c r="AG6" s="49">
        <v>124.532342764</v>
      </c>
      <c r="AH6" s="51">
        <v>0.025118843167250857</v>
      </c>
      <c r="AI6" s="51">
        <v>66.9487057312947</v>
      </c>
      <c r="AJ6" s="52">
        <v>51.544454736</v>
      </c>
      <c r="AK6" s="48">
        <f t="shared" si="0"/>
        <v>0.010135436333134365</v>
      </c>
      <c r="AL6" s="51">
        <f t="shared" si="1"/>
        <v>-58.60958399081806</v>
      </c>
      <c r="AM6" s="53">
        <v>41.669192020000004</v>
      </c>
      <c r="AN6" s="54">
        <f t="shared" si="2"/>
        <v>0.007902524476314857</v>
      </c>
      <c r="AO6" s="51">
        <f t="shared" si="3"/>
        <v>-19.15872961811128</v>
      </c>
      <c r="AP6" s="55">
        <v>98.51548881</v>
      </c>
      <c r="AQ6" s="54">
        <f t="shared" si="4"/>
        <v>0.0178692401367461</v>
      </c>
      <c r="AR6" s="51">
        <f t="shared" si="5"/>
        <v>136.422843914793</v>
      </c>
    </row>
    <row r="7" spans="1:44" s="56" customFormat="1" ht="14.25" customHeight="1">
      <c r="A7" s="41" t="s">
        <v>16</v>
      </c>
      <c r="B7" s="42">
        <v>13.006</v>
      </c>
      <c r="C7" s="43">
        <v>0.008005566447746491</v>
      </c>
      <c r="D7" s="42">
        <v>6.724</v>
      </c>
      <c r="E7" s="43">
        <v>0.00424749565944035</v>
      </c>
      <c r="F7" s="44">
        <v>-48.3007842534215</v>
      </c>
      <c r="G7" s="43">
        <v>20.157</v>
      </c>
      <c r="H7" s="43">
        <v>0.0138075607440711</v>
      </c>
      <c r="I7" s="44">
        <v>199.776918500892</v>
      </c>
      <c r="J7" s="45">
        <v>26.913</v>
      </c>
      <c r="K7" s="43">
        <v>0.0158440794228679</v>
      </c>
      <c r="L7" s="44">
        <v>33.5168923947016</v>
      </c>
      <c r="M7" s="45">
        <v>27.073</v>
      </c>
      <c r="N7" s="43">
        <v>0.0127806797401192</v>
      </c>
      <c r="O7" s="44">
        <v>0.594508230223312</v>
      </c>
      <c r="P7" s="45">
        <v>4.58</v>
      </c>
      <c r="Q7" s="43">
        <v>0.00221693263815812</v>
      </c>
      <c r="R7" s="44">
        <v>-83.0827761976877</v>
      </c>
      <c r="S7" s="46">
        <v>46.73162</v>
      </c>
      <c r="T7" s="46">
        <v>0.022893713716021002</v>
      </c>
      <c r="U7" s="44">
        <v>920.341048034934</v>
      </c>
      <c r="V7" s="47">
        <v>63.27321</v>
      </c>
      <c r="W7" s="48">
        <v>0.02072905114653944</v>
      </c>
      <c r="X7" s="49">
        <v>83.4493445</v>
      </c>
      <c r="Y7" s="48">
        <v>0.023073869076206954</v>
      </c>
      <c r="Z7" s="48">
        <v>31.887325615374966</v>
      </c>
      <c r="AA7" s="49">
        <v>93.48281264</v>
      </c>
      <c r="AB7" s="48">
        <v>0.022282820515207545</v>
      </c>
      <c r="AC7" s="48">
        <v>12.02342355127788</v>
      </c>
      <c r="AD7" s="50">
        <v>116.0352</v>
      </c>
      <c r="AE7" s="48">
        <v>0.024348760317292432</v>
      </c>
      <c r="AF7" s="48">
        <v>24.124635024460254</v>
      </c>
      <c r="AG7" s="49">
        <v>54.173973492</v>
      </c>
      <c r="AH7" s="51">
        <v>0.01092718175607736</v>
      </c>
      <c r="AI7" s="51">
        <v>-53.312465965500124</v>
      </c>
      <c r="AJ7" s="52">
        <v>166.0969969</v>
      </c>
      <c r="AK7" s="48">
        <f t="shared" si="0"/>
        <v>0.03266045874046252</v>
      </c>
      <c r="AL7" s="51">
        <f t="shared" si="1"/>
        <v>206.59925088295014</v>
      </c>
      <c r="AM7" s="53">
        <v>54.69536000000001</v>
      </c>
      <c r="AN7" s="54">
        <f t="shared" si="2"/>
        <v>0.010372925420137595</v>
      </c>
      <c r="AO7" s="51">
        <f t="shared" si="3"/>
        <v>-67.07022943170384</v>
      </c>
      <c r="AP7" s="55">
        <v>87.76551458</v>
      </c>
      <c r="AQ7" s="54">
        <f t="shared" si="4"/>
        <v>0.015919355166371742</v>
      </c>
      <c r="AR7" s="51">
        <f t="shared" si="5"/>
        <v>60.46244979464435</v>
      </c>
    </row>
    <row r="8" spans="1:44" s="56" customFormat="1" ht="14.25" customHeight="1">
      <c r="A8" s="41" t="s">
        <v>17</v>
      </c>
      <c r="B8" s="42">
        <v>483.156</v>
      </c>
      <c r="C8" s="43">
        <v>0.297396391098524</v>
      </c>
      <c r="D8" s="42">
        <v>498.674</v>
      </c>
      <c r="E8" s="43">
        <v>0.315008276394372</v>
      </c>
      <c r="F8" s="44">
        <v>3.21179908766527</v>
      </c>
      <c r="G8" s="43">
        <v>1170.788</v>
      </c>
      <c r="H8" s="43">
        <v>0.801990694469889</v>
      </c>
      <c r="I8" s="44">
        <v>134.780237189025</v>
      </c>
      <c r="J8" s="45">
        <v>738.111</v>
      </c>
      <c r="K8" s="43">
        <v>0.43453681517825704</v>
      </c>
      <c r="L8" s="44">
        <v>-36.9560501132571</v>
      </c>
      <c r="M8" s="43">
        <v>686.829</v>
      </c>
      <c r="N8" s="43">
        <v>0.324239703218199</v>
      </c>
      <c r="O8" s="44">
        <v>-6.94773550319668</v>
      </c>
      <c r="P8" s="45">
        <v>749.813</v>
      </c>
      <c r="Q8" s="43">
        <v>0.362944303977129</v>
      </c>
      <c r="R8" s="44">
        <v>9.17025926395073</v>
      </c>
      <c r="S8" s="46">
        <v>869.54750382</v>
      </c>
      <c r="T8" s="46">
        <v>0.42598933259612604</v>
      </c>
      <c r="U8" s="44">
        <v>15.9685820091143</v>
      </c>
      <c r="V8" s="47">
        <v>1071.93913428</v>
      </c>
      <c r="W8" s="48">
        <v>0.35117992497088935</v>
      </c>
      <c r="X8" s="49">
        <v>1879.2953209</v>
      </c>
      <c r="Y8" s="48">
        <v>0.5196279785034732</v>
      </c>
      <c r="Z8" s="48">
        <v>75.31735345797269</v>
      </c>
      <c r="AA8" s="49">
        <v>2868.610690725</v>
      </c>
      <c r="AB8" s="48">
        <v>0.6837699395672646</v>
      </c>
      <c r="AC8" s="48">
        <v>52.64289006749689</v>
      </c>
      <c r="AD8" s="50">
        <v>3507.6153181106</v>
      </c>
      <c r="AE8" s="48">
        <v>0.7360360017127426</v>
      </c>
      <c r="AF8" s="48">
        <v>22.275752839228975</v>
      </c>
      <c r="AG8" s="49">
        <v>4132.15065610127</v>
      </c>
      <c r="AH8" s="51">
        <v>0.8334770066179603</v>
      </c>
      <c r="AI8" s="51">
        <v>17.80512631376807</v>
      </c>
      <c r="AJ8" s="52">
        <v>5312.34321295746</v>
      </c>
      <c r="AK8" s="48">
        <f t="shared" si="0"/>
        <v>1.044591832243857</v>
      </c>
      <c r="AL8" s="51">
        <f t="shared" si="1"/>
        <v>28.561217997063903</v>
      </c>
      <c r="AM8" s="53">
        <v>6183.539712228253</v>
      </c>
      <c r="AN8" s="54">
        <f t="shared" si="2"/>
        <v>1.1727026984995206</v>
      </c>
      <c r="AO8" s="51">
        <f t="shared" si="3"/>
        <v>16.399476922835802</v>
      </c>
      <c r="AP8" s="55">
        <v>8002.8750623392</v>
      </c>
      <c r="AQ8" s="54">
        <f t="shared" si="4"/>
        <v>1.4516021592210793</v>
      </c>
      <c r="AR8" s="51">
        <f t="shared" si="5"/>
        <v>29.422231194102658</v>
      </c>
    </row>
    <row r="9" spans="1:44" s="56" customFormat="1" ht="14.25" customHeight="1">
      <c r="A9" s="41" t="s">
        <v>18</v>
      </c>
      <c r="B9" s="42">
        <v>1295.319</v>
      </c>
      <c r="C9" s="43">
        <v>0.79730603763867</v>
      </c>
      <c r="D9" s="42">
        <v>405.246</v>
      </c>
      <c r="E9" s="43">
        <v>0.255990574956211</v>
      </c>
      <c r="F9" s="44">
        <v>-68.7145791886014</v>
      </c>
      <c r="G9" s="43">
        <v>390.832</v>
      </c>
      <c r="H9" s="43">
        <v>0.267720225267987</v>
      </c>
      <c r="I9" s="44">
        <v>-3.5568518874955</v>
      </c>
      <c r="J9" s="45">
        <v>751.904</v>
      </c>
      <c r="K9" s="43">
        <v>0.44265695739501604</v>
      </c>
      <c r="L9" s="44">
        <v>92.3854750890408</v>
      </c>
      <c r="M9" s="43">
        <v>773.491</v>
      </c>
      <c r="N9" s="43">
        <v>0.365151285519318</v>
      </c>
      <c r="O9" s="44">
        <v>2.8709782099842602</v>
      </c>
      <c r="P9" s="45">
        <v>983.95</v>
      </c>
      <c r="Q9" s="43">
        <v>0.47627748238333606</v>
      </c>
      <c r="R9" s="44">
        <v>27.2089785142943</v>
      </c>
      <c r="S9" s="46">
        <v>1169.086996</v>
      </c>
      <c r="T9" s="46">
        <v>0.572733044468542</v>
      </c>
      <c r="U9" s="44">
        <v>18.8156914477362</v>
      </c>
      <c r="V9" s="47">
        <v>1650.0280343545</v>
      </c>
      <c r="W9" s="48">
        <v>0.5405686785506594</v>
      </c>
      <c r="X9" s="49">
        <v>2373.97117619795</v>
      </c>
      <c r="Y9" s="48">
        <v>0.656406595384108</v>
      </c>
      <c r="Z9" s="48">
        <v>43.874596477790185</v>
      </c>
      <c r="AA9" s="49">
        <v>2389.56378127968</v>
      </c>
      <c r="AB9" s="48">
        <v>0.5695829997429115</v>
      </c>
      <c r="AC9" s="48">
        <v>0.6568152654111912</v>
      </c>
      <c r="AD9" s="50">
        <v>3377.56429743494</v>
      </c>
      <c r="AE9" s="48">
        <v>0.7087461695630941</v>
      </c>
      <c r="AF9" s="48">
        <v>41.346480219337664</v>
      </c>
      <c r="AG9" s="49">
        <v>3829.68809721971</v>
      </c>
      <c r="AH9" s="51">
        <v>0.772468682098528</v>
      </c>
      <c r="AI9" s="51">
        <v>13.386090092441213</v>
      </c>
      <c r="AJ9" s="52">
        <v>4708.83949917183</v>
      </c>
      <c r="AK9" s="48">
        <f t="shared" si="0"/>
        <v>0.9259219675762949</v>
      </c>
      <c r="AL9" s="51">
        <f t="shared" si="1"/>
        <v>22.956214178130303</v>
      </c>
      <c r="AM9" s="53">
        <v>4057.0830161494805</v>
      </c>
      <c r="AN9" s="54">
        <f t="shared" si="2"/>
        <v>0.7694221145966575</v>
      </c>
      <c r="AO9" s="51">
        <f t="shared" si="3"/>
        <v>-13.841127588591144</v>
      </c>
      <c r="AP9" s="55">
        <v>5545.14831786441</v>
      </c>
      <c r="AQ9" s="54">
        <f t="shared" si="4"/>
        <v>1.0058071891303935</v>
      </c>
      <c r="AR9" s="51">
        <f t="shared" si="5"/>
        <v>36.67820687404201</v>
      </c>
    </row>
    <row r="10" spans="1:44" s="56" customFormat="1" ht="14.25" customHeight="1">
      <c r="A10" s="41" t="s">
        <v>19</v>
      </c>
      <c r="B10" s="42">
        <v>93.198</v>
      </c>
      <c r="C10" s="43">
        <v>0.0573660450405257</v>
      </c>
      <c r="D10" s="42">
        <v>88.791</v>
      </c>
      <c r="E10" s="43">
        <v>0.0560885465641535</v>
      </c>
      <c r="F10" s="44">
        <v>-4.72864224554175</v>
      </c>
      <c r="G10" s="43">
        <v>96.477</v>
      </c>
      <c r="H10" s="43">
        <v>0.0660868203554969</v>
      </c>
      <c r="I10" s="44">
        <v>8.65628273135792</v>
      </c>
      <c r="J10" s="45">
        <v>148.302</v>
      </c>
      <c r="K10" s="43">
        <v>0.0873075713064375</v>
      </c>
      <c r="L10" s="44">
        <v>53.7174663391274</v>
      </c>
      <c r="M10" s="45">
        <v>198.883</v>
      </c>
      <c r="N10" s="43">
        <v>0.09388911198441689</v>
      </c>
      <c r="O10" s="44">
        <v>34.1067551347925</v>
      </c>
      <c r="P10" s="45">
        <v>164.299</v>
      </c>
      <c r="Q10" s="43">
        <v>0.07952834399928829</v>
      </c>
      <c r="R10" s="44">
        <v>-17.3891182252882</v>
      </c>
      <c r="S10" s="46">
        <v>103.208246</v>
      </c>
      <c r="T10" s="46">
        <v>0.0505614835748616</v>
      </c>
      <c r="U10" s="44">
        <v>-37.182669401518</v>
      </c>
      <c r="V10" s="47">
        <v>78.6636688</v>
      </c>
      <c r="W10" s="48">
        <v>0.025771147282232697</v>
      </c>
      <c r="X10" s="49">
        <v>92.38834258</v>
      </c>
      <c r="Y10" s="48">
        <v>0.02554551546967126</v>
      </c>
      <c r="Z10" s="48">
        <v>17.44728410124701</v>
      </c>
      <c r="AA10" s="49">
        <v>209.46657619</v>
      </c>
      <c r="AB10" s="48">
        <v>0.04992902961907305</v>
      </c>
      <c r="AC10" s="48">
        <v>126.72403286012062</v>
      </c>
      <c r="AD10" s="50">
        <v>174.13034386</v>
      </c>
      <c r="AE10" s="48">
        <v>0.03653941223538076</v>
      </c>
      <c r="AF10" s="48">
        <v>-16.869628067987183</v>
      </c>
      <c r="AG10" s="49">
        <v>373.6698141</v>
      </c>
      <c r="AH10" s="51">
        <v>0.07537121079060793</v>
      </c>
      <c r="AI10" s="51">
        <v>114.59201527818081</v>
      </c>
      <c r="AJ10" s="52">
        <v>585.100644287</v>
      </c>
      <c r="AK10" s="48">
        <f t="shared" si="0"/>
        <v>0.11505117978297176</v>
      </c>
      <c r="AL10" s="51">
        <f t="shared" si="1"/>
        <v>56.582261185919016</v>
      </c>
      <c r="AM10" s="53">
        <v>517.1703521000003</v>
      </c>
      <c r="AN10" s="54">
        <f t="shared" si="2"/>
        <v>0.09808088824791723</v>
      </c>
      <c r="AO10" s="51">
        <f t="shared" si="3"/>
        <v>-11.610018353300426</v>
      </c>
      <c r="AP10" s="55">
        <v>270.5563305</v>
      </c>
      <c r="AQ10" s="54">
        <f t="shared" si="4"/>
        <v>0.049074882524773045</v>
      </c>
      <c r="AR10" s="51">
        <f t="shared" si="5"/>
        <v>-47.68525894777411</v>
      </c>
    </row>
    <row r="11" spans="1:44" s="56" customFormat="1" ht="14.25" customHeight="1">
      <c r="A11" s="41" t="s">
        <v>20</v>
      </c>
      <c r="B11" s="42">
        <v>555.162</v>
      </c>
      <c r="C11" s="43">
        <v>0.34171815164261404</v>
      </c>
      <c r="D11" s="42">
        <v>216.469</v>
      </c>
      <c r="E11" s="43">
        <v>0.136741692133164</v>
      </c>
      <c r="F11" s="44">
        <v>-61.0079580374738</v>
      </c>
      <c r="G11" s="43">
        <v>288.01</v>
      </c>
      <c r="H11" s="43">
        <v>0.197287074956587</v>
      </c>
      <c r="I11" s="44">
        <v>33.0490740013582</v>
      </c>
      <c r="J11" s="45">
        <v>406.768</v>
      </c>
      <c r="K11" s="43">
        <v>0.23947031169624802</v>
      </c>
      <c r="L11" s="44">
        <v>41.2339849310788</v>
      </c>
      <c r="M11" s="45">
        <v>365.228</v>
      </c>
      <c r="N11" s="43">
        <v>0.17241761534090203</v>
      </c>
      <c r="O11" s="44">
        <v>-10.2122094166699</v>
      </c>
      <c r="P11" s="45">
        <v>959.331</v>
      </c>
      <c r="Q11" s="43">
        <v>0.464360743383595</v>
      </c>
      <c r="R11" s="44">
        <v>162.666334454094</v>
      </c>
      <c r="S11" s="46">
        <v>767.8868526306</v>
      </c>
      <c r="T11" s="46">
        <v>0.376186012178079</v>
      </c>
      <c r="U11" s="44">
        <v>-19.9560055256632</v>
      </c>
      <c r="V11" s="47">
        <v>1346.326016248</v>
      </c>
      <c r="W11" s="48">
        <v>0.44107230928731894</v>
      </c>
      <c r="X11" s="49">
        <v>1863.1632942453</v>
      </c>
      <c r="Y11" s="48">
        <v>0.5151674489068097</v>
      </c>
      <c r="Z11" s="48">
        <v>38.388716533729664</v>
      </c>
      <c r="AA11" s="49">
        <v>2556.745509059</v>
      </c>
      <c r="AB11" s="48">
        <v>0.6094328965135066</v>
      </c>
      <c r="AC11" s="48">
        <v>37.22605618927488</v>
      </c>
      <c r="AD11" s="50">
        <v>3510.25403543302</v>
      </c>
      <c r="AE11" s="48">
        <v>0.7365897086536425</v>
      </c>
      <c r="AF11" s="48">
        <v>37.29383792777071</v>
      </c>
      <c r="AG11" s="49">
        <v>4770.46220220762</v>
      </c>
      <c r="AH11" s="51">
        <v>0.962227877778202</v>
      </c>
      <c r="AI11" s="51">
        <v>35.900768265027935</v>
      </c>
      <c r="AJ11" s="52">
        <v>6073.35950770313</v>
      </c>
      <c r="AK11" s="48">
        <f t="shared" si="0"/>
        <v>1.1942341602765838</v>
      </c>
      <c r="AL11" s="51">
        <f t="shared" si="1"/>
        <v>27.31176247225205</v>
      </c>
      <c r="AM11" s="53">
        <v>6751.500676551878</v>
      </c>
      <c r="AN11" s="54">
        <f t="shared" si="2"/>
        <v>1.2804159802930475</v>
      </c>
      <c r="AO11" s="51">
        <f t="shared" si="3"/>
        <v>11.165832814418943</v>
      </c>
      <c r="AP11" s="55">
        <v>6802.03069509791</v>
      </c>
      <c r="AQ11" s="54">
        <f t="shared" si="4"/>
        <v>1.2337869037288345</v>
      </c>
      <c r="AR11" s="51">
        <f t="shared" si="5"/>
        <v>0.7484264753393841</v>
      </c>
    </row>
    <row r="12" spans="1:44" s="40" customFormat="1" ht="14.25" customHeight="1">
      <c r="A12" s="32" t="s">
        <v>21</v>
      </c>
      <c r="B12" s="57">
        <v>40408.107</v>
      </c>
      <c r="C12" s="57">
        <v>24.8723501165731</v>
      </c>
      <c r="D12" s="57">
        <v>37814.803</v>
      </c>
      <c r="E12" s="57">
        <v>23.8873009525716</v>
      </c>
      <c r="F12" s="33">
        <v>-6.41778146152703</v>
      </c>
      <c r="G12" s="57">
        <v>33250.012</v>
      </c>
      <c r="H12" s="57">
        <v>22.776284190658</v>
      </c>
      <c r="I12" s="33">
        <v>-12.0714393249649</v>
      </c>
      <c r="J12" s="57">
        <v>45572.779</v>
      </c>
      <c r="K12" s="57">
        <v>26.8293661054808</v>
      </c>
      <c r="L12" s="33">
        <v>37.0609400080818</v>
      </c>
      <c r="M12" s="57">
        <v>61943.927</v>
      </c>
      <c r="N12" s="57">
        <v>29.2426215355638</v>
      </c>
      <c r="O12" s="33">
        <v>35.9230846993114</v>
      </c>
      <c r="P12" s="57">
        <v>58185.702</v>
      </c>
      <c r="Q12" s="57">
        <v>28.1645811873236</v>
      </c>
      <c r="R12" s="33">
        <v>-6.06714036712589</v>
      </c>
      <c r="S12" s="34">
        <v>63070.3938204585</v>
      </c>
      <c r="T12" s="34">
        <v>30.8980416275378</v>
      </c>
      <c r="U12" s="33">
        <v>8.39500367368342</v>
      </c>
      <c r="V12" s="32">
        <v>70818.4696950419</v>
      </c>
      <c r="W12" s="35">
        <v>23.20096736720291</v>
      </c>
      <c r="X12" s="36">
        <v>95797.94692207938</v>
      </c>
      <c r="Y12" s="35">
        <v>26.488276190707317</v>
      </c>
      <c r="Z12" s="35">
        <v>35.272545897424735</v>
      </c>
      <c r="AA12" s="36">
        <v>109233.08786505368</v>
      </c>
      <c r="AB12" s="35">
        <v>26.037099467602054</v>
      </c>
      <c r="AC12" s="35">
        <v>14.024456029211393</v>
      </c>
      <c r="AD12" s="37">
        <v>134551.87476999004</v>
      </c>
      <c r="AE12" s="35">
        <v>28.234288810781848</v>
      </c>
      <c r="AF12" s="35">
        <v>23.178679097871097</v>
      </c>
      <c r="AG12" s="36">
        <v>159855.94312039035</v>
      </c>
      <c r="AH12" s="36">
        <v>32.24380330018842</v>
      </c>
      <c r="AI12" s="36">
        <v>18.806180436843707</v>
      </c>
      <c r="AJ12" s="35">
        <v>166181.7873932254</v>
      </c>
      <c r="AK12" s="35">
        <f t="shared" si="0"/>
        <v>32.67713150672113</v>
      </c>
      <c r="AL12" s="36">
        <f t="shared" si="1"/>
        <v>3.9572155713165627</v>
      </c>
      <c r="AM12" s="38">
        <v>171382.72433897274</v>
      </c>
      <c r="AN12" s="35">
        <f t="shared" si="2"/>
        <v>32.50257824188677</v>
      </c>
      <c r="AO12" s="36">
        <f t="shared" si="3"/>
        <v>3.1296672320900636</v>
      </c>
      <c r="AP12" s="58">
        <v>185530.025304206</v>
      </c>
      <c r="AQ12" s="35">
        <f t="shared" si="4"/>
        <v>33.652379080526</v>
      </c>
      <c r="AR12" s="36">
        <f t="shared" si="5"/>
        <v>8.254799904599338</v>
      </c>
    </row>
    <row r="13" spans="1:44" s="56" customFormat="1" ht="14.25" customHeight="1">
      <c r="A13" s="41" t="s">
        <v>22</v>
      </c>
      <c r="B13" s="42">
        <v>358.825</v>
      </c>
      <c r="C13" s="43">
        <v>0.22086709062068502</v>
      </c>
      <c r="D13" s="42">
        <v>47.772</v>
      </c>
      <c r="E13" s="43">
        <v>0.0301771806428888</v>
      </c>
      <c r="F13" s="44">
        <v>-86.6865463666133</v>
      </c>
      <c r="G13" s="43">
        <v>339.731</v>
      </c>
      <c r="H13" s="43">
        <v>0.23271600035441903</v>
      </c>
      <c r="I13" s="44">
        <v>611.150883362639</v>
      </c>
      <c r="J13" s="45">
        <v>488.181</v>
      </c>
      <c r="K13" s="43">
        <v>0.287399343690227</v>
      </c>
      <c r="L13" s="44">
        <v>43.6963362189497</v>
      </c>
      <c r="M13" s="43">
        <v>390.469</v>
      </c>
      <c r="N13" s="43">
        <v>0.184333440602984</v>
      </c>
      <c r="O13" s="44">
        <v>-20.0155270278852</v>
      </c>
      <c r="P13" s="45">
        <v>498.148</v>
      </c>
      <c r="Q13" s="43">
        <v>0.24112675978890602</v>
      </c>
      <c r="R13" s="44">
        <v>27.5768370856585</v>
      </c>
      <c r="S13" s="46">
        <v>549.6796872</v>
      </c>
      <c r="T13" s="46">
        <v>0.26928682109177404</v>
      </c>
      <c r="U13" s="44">
        <v>10.3446540385588</v>
      </c>
      <c r="V13" s="47">
        <v>525.8631936247</v>
      </c>
      <c r="W13" s="48">
        <v>0.17227899511861305</v>
      </c>
      <c r="X13" s="49">
        <v>583.51344690538</v>
      </c>
      <c r="Y13" s="48">
        <v>0.161342344373969</v>
      </c>
      <c r="Z13" s="48">
        <v>10.962975538049164</v>
      </c>
      <c r="AA13" s="49">
        <v>662.85048947087</v>
      </c>
      <c r="AB13" s="48">
        <v>0.1579988670449664</v>
      </c>
      <c r="AC13" s="48">
        <v>13.59643774899244</v>
      </c>
      <c r="AD13" s="50">
        <v>894.89277108164</v>
      </c>
      <c r="AE13" s="48">
        <v>0.1877837896840312</v>
      </c>
      <c r="AF13" s="48">
        <v>35.00673006909916</v>
      </c>
      <c r="AG13" s="49">
        <v>839.62402219984</v>
      </c>
      <c r="AH13" s="51">
        <v>0.1693566800799878</v>
      </c>
      <c r="AI13" s="51">
        <v>-6.176019146405405</v>
      </c>
      <c r="AJ13" s="52">
        <v>773.37650083789</v>
      </c>
      <c r="AK13" s="48">
        <f t="shared" si="0"/>
        <v>0.1520727753534669</v>
      </c>
      <c r="AL13" s="51">
        <f t="shared" si="1"/>
        <v>-7.890141254936887</v>
      </c>
      <c r="AM13" s="53">
        <v>555.1289907181699</v>
      </c>
      <c r="AN13" s="54">
        <f t="shared" si="2"/>
        <v>0.10527970963671929</v>
      </c>
      <c r="AO13" s="51">
        <f t="shared" si="3"/>
        <v>-28.22008554478534</v>
      </c>
      <c r="AP13" s="55">
        <v>895.6239698654</v>
      </c>
      <c r="AQ13" s="54">
        <f t="shared" si="4"/>
        <v>0.16245282831227403</v>
      </c>
      <c r="AR13" s="51">
        <f t="shared" si="5"/>
        <v>61.3361911988657</v>
      </c>
    </row>
    <row r="14" spans="1:44" s="56" customFormat="1" ht="14.25" customHeight="1">
      <c r="A14" s="41" t="s">
        <v>23</v>
      </c>
      <c r="B14" s="42">
        <v>13396.59</v>
      </c>
      <c r="C14" s="43">
        <v>8.24598580795142</v>
      </c>
      <c r="D14" s="42">
        <v>13208.057</v>
      </c>
      <c r="E14" s="43">
        <v>8.34342129344746</v>
      </c>
      <c r="F14" s="44">
        <v>-1.40732081820822</v>
      </c>
      <c r="G14" s="43">
        <v>10917.259</v>
      </c>
      <c r="H14" s="43">
        <v>7.47833094216686</v>
      </c>
      <c r="I14" s="44">
        <v>-17.3439439275588</v>
      </c>
      <c r="J14" s="45">
        <v>14601.41</v>
      </c>
      <c r="K14" s="43">
        <v>8.59606508846496</v>
      </c>
      <c r="L14" s="44">
        <v>33.7461170427486</v>
      </c>
      <c r="M14" s="45">
        <v>17874.31</v>
      </c>
      <c r="N14" s="43">
        <v>8.43814249198867</v>
      </c>
      <c r="O14" s="44">
        <v>22.4149585553724</v>
      </c>
      <c r="P14" s="45">
        <v>14807.58</v>
      </c>
      <c r="Q14" s="43">
        <v>7.16755619959331</v>
      </c>
      <c r="R14" s="44">
        <v>-17.1571937602067</v>
      </c>
      <c r="S14" s="46">
        <v>16554.0844014546</v>
      </c>
      <c r="T14" s="46">
        <v>8.10980807251601</v>
      </c>
      <c r="U14" s="44">
        <v>11.7946646342927</v>
      </c>
      <c r="V14" s="47">
        <v>19359.1586185091</v>
      </c>
      <c r="W14" s="48">
        <v>6.342289085017891</v>
      </c>
      <c r="X14" s="49">
        <v>27558.5533649071</v>
      </c>
      <c r="Y14" s="48">
        <v>7.619981392083062</v>
      </c>
      <c r="Z14" s="48">
        <v>42.354086290499424</v>
      </c>
      <c r="AA14" s="49">
        <v>30486.9048485961</v>
      </c>
      <c r="AB14" s="48">
        <v>7.266942549338741</v>
      </c>
      <c r="AC14" s="48">
        <v>10.62592598716718</v>
      </c>
      <c r="AD14" s="50">
        <v>41578.6829449288</v>
      </c>
      <c r="AE14" s="48">
        <v>8.724847161333507</v>
      </c>
      <c r="AF14" s="48">
        <v>36.38210619089286</v>
      </c>
      <c r="AG14" s="49">
        <v>46723.3480160326</v>
      </c>
      <c r="AH14" s="51">
        <v>9.424350534284503</v>
      </c>
      <c r="AI14" s="51">
        <v>12.373323796518374</v>
      </c>
      <c r="AJ14" s="48">
        <v>44855.56549658898</v>
      </c>
      <c r="AK14" s="48">
        <f t="shared" si="0"/>
        <v>8.820167573911498</v>
      </c>
      <c r="AL14" s="51">
        <f t="shared" si="1"/>
        <v>-3.9975357048529867</v>
      </c>
      <c r="AM14" s="53">
        <v>43928.90050916711</v>
      </c>
      <c r="AN14" s="54">
        <f t="shared" si="2"/>
        <v>8.331076141929312</v>
      </c>
      <c r="AO14" s="51">
        <f t="shared" si="3"/>
        <v>-2.0658863112367443</v>
      </c>
      <c r="AP14" s="55">
        <v>46729.8989661633</v>
      </c>
      <c r="AQ14" s="54">
        <f t="shared" si="4"/>
        <v>8.476106613069906</v>
      </c>
      <c r="AR14" s="51">
        <f t="shared" si="5"/>
        <v>6.376208884198399</v>
      </c>
    </row>
    <row r="15" spans="1:44" s="56" customFormat="1" ht="14.25" customHeight="1">
      <c r="A15" s="41" t="s">
        <v>24</v>
      </c>
      <c r="B15" s="42">
        <v>8575.077</v>
      </c>
      <c r="C15" s="43">
        <v>5.27820611395069</v>
      </c>
      <c r="D15" s="42">
        <v>8112.033</v>
      </c>
      <c r="E15" s="43">
        <v>5.12430472289364</v>
      </c>
      <c r="F15" s="44">
        <v>-5.3998815404223</v>
      </c>
      <c r="G15" s="43">
        <v>6442.827</v>
      </c>
      <c r="H15" s="43">
        <v>4.41334152731268</v>
      </c>
      <c r="I15" s="44">
        <v>-20.5769133335626</v>
      </c>
      <c r="J15" s="45">
        <v>8601.366</v>
      </c>
      <c r="K15" s="43">
        <v>5.06375082856447</v>
      </c>
      <c r="L15" s="44">
        <v>33.5029793598369</v>
      </c>
      <c r="M15" s="45">
        <v>11594.978</v>
      </c>
      <c r="N15" s="43">
        <v>5.4737820120314495</v>
      </c>
      <c r="O15" s="44">
        <v>34.8039137039396</v>
      </c>
      <c r="P15" s="45">
        <v>10767.469</v>
      </c>
      <c r="Q15" s="43">
        <v>5.21195490315627</v>
      </c>
      <c r="R15" s="44">
        <v>-7.13678801287936</v>
      </c>
      <c r="S15" s="46">
        <v>10701.2453929289</v>
      </c>
      <c r="T15" s="46">
        <v>5.24251563353899</v>
      </c>
      <c r="U15" s="44">
        <v>-0.6150341094188291</v>
      </c>
      <c r="V15" s="47">
        <v>10377.7144551079</v>
      </c>
      <c r="W15" s="48">
        <v>3.3998618645096923</v>
      </c>
      <c r="X15" s="49">
        <v>14217.9680866161</v>
      </c>
      <c r="Y15" s="48">
        <v>3.9312895281073015</v>
      </c>
      <c r="Z15" s="48">
        <v>37.00481110865439</v>
      </c>
      <c r="AA15" s="49">
        <v>17636.8046654321</v>
      </c>
      <c r="AB15" s="48">
        <v>4.203957302130213</v>
      </c>
      <c r="AC15" s="48">
        <v>24.045887274386825</v>
      </c>
      <c r="AD15" s="50">
        <v>21021.1230380083</v>
      </c>
      <c r="AE15" s="48">
        <v>4.411060492443484</v>
      </c>
      <c r="AF15" s="48">
        <v>19.188954216913327</v>
      </c>
      <c r="AG15" s="49">
        <v>24772.5831112778</v>
      </c>
      <c r="AH15" s="51">
        <v>4.996763219970176</v>
      </c>
      <c r="AI15" s="51">
        <v>17.84614488239512</v>
      </c>
      <c r="AJ15" s="52">
        <v>29262.3840276883</v>
      </c>
      <c r="AK15" s="48">
        <f t="shared" si="0"/>
        <v>5.7540046118912285</v>
      </c>
      <c r="AL15" s="51">
        <f t="shared" si="1"/>
        <v>18.124072472549308</v>
      </c>
      <c r="AM15" s="53">
        <v>33496.258684613385</v>
      </c>
      <c r="AN15" s="54">
        <f t="shared" si="2"/>
        <v>6.352535081387723</v>
      </c>
      <c r="AO15" s="51">
        <f t="shared" si="3"/>
        <v>14.468659330418744</v>
      </c>
      <c r="AP15" s="55">
        <v>33003.456999377</v>
      </c>
      <c r="AQ15" s="54">
        <f t="shared" si="4"/>
        <v>5.986334794542258</v>
      </c>
      <c r="AR15" s="51">
        <f t="shared" si="5"/>
        <v>-1.4712141134220378</v>
      </c>
    </row>
    <row r="16" spans="1:44" s="56" customFormat="1" ht="14.25" customHeight="1">
      <c r="A16" s="41" t="s">
        <v>25</v>
      </c>
      <c r="B16" s="42">
        <v>18077.615</v>
      </c>
      <c r="C16" s="43">
        <v>11.1272911040503</v>
      </c>
      <c r="D16" s="42">
        <v>16446.941</v>
      </c>
      <c r="E16" s="43">
        <v>10.3893977555877</v>
      </c>
      <c r="F16" s="44">
        <v>-9.02040451685691</v>
      </c>
      <c r="G16" s="43">
        <v>15550.195</v>
      </c>
      <c r="H16" s="43">
        <v>10.6518957208241</v>
      </c>
      <c r="I16" s="44">
        <v>-5.45235737150148</v>
      </c>
      <c r="J16" s="45">
        <v>21881.822</v>
      </c>
      <c r="K16" s="43">
        <v>12.8821508447612</v>
      </c>
      <c r="L16" s="44">
        <v>40.717347917502</v>
      </c>
      <c r="M16" s="45">
        <v>32084.17</v>
      </c>
      <c r="N16" s="43">
        <v>15.1463635909408</v>
      </c>
      <c r="O16" s="44">
        <v>46.6247646105521</v>
      </c>
      <c r="P16" s="45">
        <v>32112.505</v>
      </c>
      <c r="Q16" s="43">
        <v>15.5439433247851</v>
      </c>
      <c r="R16" s="44">
        <v>0.08831458005616359</v>
      </c>
      <c r="S16" s="46">
        <v>35265.384338875</v>
      </c>
      <c r="T16" s="46">
        <v>17.276431100391</v>
      </c>
      <c r="U16" s="44">
        <v>9.81822918789736</v>
      </c>
      <c r="V16" s="47">
        <v>40555.7334278002</v>
      </c>
      <c r="W16" s="48">
        <v>13.286537422556712</v>
      </c>
      <c r="X16" s="49">
        <v>53437.9120236508</v>
      </c>
      <c r="Y16" s="48">
        <v>14.775662926142985</v>
      </c>
      <c r="Z16" s="48">
        <v>31.764136675728583</v>
      </c>
      <c r="AA16" s="49">
        <v>60446.5278615546</v>
      </c>
      <c r="AB16" s="48">
        <v>14.40820074908813</v>
      </c>
      <c r="AC16" s="48">
        <v>13.115437285053144</v>
      </c>
      <c r="AD16" s="50">
        <v>71057.1760159713</v>
      </c>
      <c r="AE16" s="48">
        <v>14.910597367320824</v>
      </c>
      <c r="AF16" s="48">
        <v>17.553776089040383</v>
      </c>
      <c r="AG16" s="49">
        <v>87520.3879708801</v>
      </c>
      <c r="AH16" s="51">
        <v>17.65333286585375</v>
      </c>
      <c r="AI16" s="51">
        <v>23.16896459719763</v>
      </c>
      <c r="AJ16" s="48">
        <v>91290.46136811022</v>
      </c>
      <c r="AK16" s="48">
        <f t="shared" si="0"/>
        <v>17.95088654556494</v>
      </c>
      <c r="AL16" s="51">
        <f t="shared" si="1"/>
        <v>4.30765160511458</v>
      </c>
      <c r="AM16" s="53">
        <v>93402.43615447407</v>
      </c>
      <c r="AN16" s="54">
        <f t="shared" si="2"/>
        <v>17.713687308933018</v>
      </c>
      <c r="AO16" s="51">
        <f t="shared" si="3"/>
        <v>2.313467096904833</v>
      </c>
      <c r="AP16" s="55">
        <v>104901.0453688</v>
      </c>
      <c r="AQ16" s="54">
        <f t="shared" si="4"/>
        <v>19.02748484460151</v>
      </c>
      <c r="AR16" s="51">
        <f t="shared" si="5"/>
        <v>12.310823665572169</v>
      </c>
    </row>
    <row r="17" spans="1:44" s="40" customFormat="1" ht="14.25" customHeight="1">
      <c r="A17" s="32" t="s">
        <v>26</v>
      </c>
      <c r="B17" s="57">
        <v>9183.937</v>
      </c>
      <c r="C17" s="57">
        <v>5.65297692645068</v>
      </c>
      <c r="D17" s="57">
        <v>8573.841</v>
      </c>
      <c r="E17" s="57">
        <v>5.41602504940983</v>
      </c>
      <c r="F17" s="33">
        <v>-6.64307692877249</v>
      </c>
      <c r="G17" s="57">
        <v>9312.141</v>
      </c>
      <c r="H17" s="57">
        <v>6.3788238584539</v>
      </c>
      <c r="I17" s="33">
        <v>8.61107641254368</v>
      </c>
      <c r="J17" s="57">
        <v>11771.103</v>
      </c>
      <c r="K17" s="57">
        <v>6.9298216782506</v>
      </c>
      <c r="L17" s="33">
        <v>26.4059790331783</v>
      </c>
      <c r="M17" s="57">
        <v>16133.45</v>
      </c>
      <c r="N17" s="57">
        <v>7.61631358006964</v>
      </c>
      <c r="O17" s="33">
        <v>37.0597980495116</v>
      </c>
      <c r="P17" s="57">
        <v>16820.376</v>
      </c>
      <c r="Q17" s="57">
        <v>8.14184291277106</v>
      </c>
      <c r="R17" s="33">
        <v>4.25777499542876</v>
      </c>
      <c r="S17" s="34">
        <v>16783.1580269681</v>
      </c>
      <c r="T17" s="34">
        <v>8.22203071753446</v>
      </c>
      <c r="U17" s="33">
        <v>-0.22126718827154</v>
      </c>
      <c r="V17" s="32">
        <v>20314.69716565885</v>
      </c>
      <c r="W17" s="35">
        <v>6.65533480241325</v>
      </c>
      <c r="X17" s="36">
        <v>30962.481531782338</v>
      </c>
      <c r="Y17" s="35">
        <v>8.561172642150849</v>
      </c>
      <c r="Z17" s="35">
        <v>52.41419194829605</v>
      </c>
      <c r="AA17" s="36">
        <v>38605.5313249416</v>
      </c>
      <c r="AB17" s="35">
        <v>9.202120701274358</v>
      </c>
      <c r="AC17" s="35">
        <v>24.68487477437437</v>
      </c>
      <c r="AD17" s="37">
        <v>43375.08733095006</v>
      </c>
      <c r="AE17" s="35">
        <v>9.101803635129086</v>
      </c>
      <c r="AF17" s="35">
        <v>12.35459231441021</v>
      </c>
      <c r="AG17" s="36">
        <v>45282.70465701286</v>
      </c>
      <c r="AH17" s="36">
        <v>9.133765022183951</v>
      </c>
      <c r="AI17" s="36">
        <v>4.3979561620424175</v>
      </c>
      <c r="AJ17" s="35">
        <v>50197.72430786911</v>
      </c>
      <c r="AK17" s="35">
        <f t="shared" si="0"/>
        <v>9.870622191979388</v>
      </c>
      <c r="AL17" s="36">
        <f t="shared" si="1"/>
        <v>10.854077043507758</v>
      </c>
      <c r="AM17" s="38">
        <v>40227.146157035735</v>
      </c>
      <c r="AN17" s="35">
        <f t="shared" si="2"/>
        <v>7.629041786211961</v>
      </c>
      <c r="AO17" s="36">
        <f t="shared" si="3"/>
        <v>-19.862609885823776</v>
      </c>
      <c r="AP17" s="58">
        <v>43766.5651225498</v>
      </c>
      <c r="AQ17" s="35">
        <f t="shared" si="4"/>
        <v>7.938602057222832</v>
      </c>
      <c r="AR17" s="36">
        <f t="shared" si="5"/>
        <v>8.79858330416268</v>
      </c>
    </row>
    <row r="18" spans="1:44" s="56" customFormat="1" ht="14.25" customHeight="1">
      <c r="A18" s="41" t="s">
        <v>27</v>
      </c>
      <c r="B18" s="42">
        <v>1180.539</v>
      </c>
      <c r="C18" s="43">
        <v>0.726655651903444</v>
      </c>
      <c r="D18" s="42">
        <v>1302.647</v>
      </c>
      <c r="E18" s="43">
        <v>0.8228714274662391</v>
      </c>
      <c r="F18" s="44">
        <v>10.3434109334804</v>
      </c>
      <c r="G18" s="43">
        <v>1126.511</v>
      </c>
      <c r="H18" s="43">
        <v>0.771660914886358</v>
      </c>
      <c r="I18" s="44">
        <v>-13.5213914437296</v>
      </c>
      <c r="J18" s="45">
        <v>1012.133</v>
      </c>
      <c r="K18" s="43">
        <v>0.5958576018468971</v>
      </c>
      <c r="L18" s="44">
        <v>-10.1532963282205</v>
      </c>
      <c r="M18" s="43">
        <v>1092.613</v>
      </c>
      <c r="N18" s="43">
        <v>0.515803081774861</v>
      </c>
      <c r="O18" s="44">
        <v>7.95152415739828</v>
      </c>
      <c r="P18" s="45">
        <v>1064.358</v>
      </c>
      <c r="Q18" s="43">
        <v>0.51519868752941</v>
      </c>
      <c r="R18" s="44">
        <v>-2.58600254618973</v>
      </c>
      <c r="S18" s="46">
        <v>812.304866</v>
      </c>
      <c r="T18" s="46">
        <v>0.39794629529930303</v>
      </c>
      <c r="U18" s="44">
        <v>-23.6812363885084</v>
      </c>
      <c r="V18" s="47">
        <v>740.5500861435</v>
      </c>
      <c r="W18" s="48">
        <v>0.24261295755727894</v>
      </c>
      <c r="X18" s="49">
        <v>1622.715569295</v>
      </c>
      <c r="Y18" s="48">
        <v>0.4486832918601951</v>
      </c>
      <c r="Z18" s="48">
        <v>119.1230005448353</v>
      </c>
      <c r="AA18" s="49">
        <v>1802.50874813</v>
      </c>
      <c r="AB18" s="48">
        <v>0.42965094627978917</v>
      </c>
      <c r="AC18" s="48">
        <v>11.079771602432603</v>
      </c>
      <c r="AD18" s="50">
        <v>1724.240307909</v>
      </c>
      <c r="AE18" s="48">
        <v>0.36181360472245266</v>
      </c>
      <c r="AF18" s="48">
        <v>-4.342194749523354</v>
      </c>
      <c r="AG18" s="49">
        <v>1637.965024387</v>
      </c>
      <c r="AH18" s="51">
        <v>0.3303863530375435</v>
      </c>
      <c r="AI18" s="51">
        <v>-5.003669333460056</v>
      </c>
      <c r="AJ18" s="52">
        <v>1839.383526893</v>
      </c>
      <c r="AK18" s="48">
        <f t="shared" si="0"/>
        <v>0.3616869113181134</v>
      </c>
      <c r="AL18" s="51">
        <f t="shared" si="1"/>
        <v>12.296874445251339</v>
      </c>
      <c r="AM18" s="53">
        <v>1476.5499257800018</v>
      </c>
      <c r="AN18" s="54">
        <f t="shared" si="2"/>
        <v>0.28002635432376083</v>
      </c>
      <c r="AO18" s="51">
        <f t="shared" si="3"/>
        <v>-19.72582638738097</v>
      </c>
      <c r="AP18" s="55">
        <v>1480.53470174</v>
      </c>
      <c r="AQ18" s="54">
        <f t="shared" si="4"/>
        <v>0.26854691009250065</v>
      </c>
      <c r="AR18" s="51">
        <f t="shared" si="5"/>
        <v>0.269870722989144</v>
      </c>
    </row>
    <row r="19" spans="1:44" s="56" customFormat="1" ht="14.25" customHeight="1">
      <c r="A19" s="41" t="s">
        <v>28</v>
      </c>
      <c r="B19" s="42">
        <v>3895.926</v>
      </c>
      <c r="C19" s="43">
        <v>2.39805431866086</v>
      </c>
      <c r="D19" s="42">
        <v>3895</v>
      </c>
      <c r="E19" s="43">
        <v>2.46043955882215</v>
      </c>
      <c r="F19" s="44">
        <v>-0.0237684185993174</v>
      </c>
      <c r="G19" s="43">
        <v>4434.736</v>
      </c>
      <c r="H19" s="43">
        <v>3.03779762384874</v>
      </c>
      <c r="I19" s="44">
        <v>13.8571501925546</v>
      </c>
      <c r="J19" s="45">
        <v>5683.56</v>
      </c>
      <c r="K19" s="43">
        <v>3.34599546853324</v>
      </c>
      <c r="L19" s="44">
        <v>28.1600528193786</v>
      </c>
      <c r="M19" s="45">
        <v>7979.854</v>
      </c>
      <c r="N19" s="43">
        <v>3.76714654256672</v>
      </c>
      <c r="O19" s="44">
        <v>40.4023886437374</v>
      </c>
      <c r="P19" s="45">
        <v>9974.839</v>
      </c>
      <c r="Q19" s="43">
        <v>4.82828518329093</v>
      </c>
      <c r="R19" s="44">
        <v>25.0002694284883</v>
      </c>
      <c r="S19" s="46">
        <v>9171.0680806808</v>
      </c>
      <c r="T19" s="46">
        <v>4.49288526931539</v>
      </c>
      <c r="U19" s="44">
        <v>-8.0579838864487</v>
      </c>
      <c r="V19" s="47">
        <v>12618.912560382</v>
      </c>
      <c r="W19" s="48">
        <v>4.134104842758371</v>
      </c>
      <c r="X19" s="49">
        <v>17689.1118978886</v>
      </c>
      <c r="Y19" s="48">
        <v>4.891066004793558</v>
      </c>
      <c r="Z19" s="48">
        <v>40.179368176500915</v>
      </c>
      <c r="AA19" s="49">
        <v>21431.5374005677</v>
      </c>
      <c r="AB19" s="48">
        <v>5.108480241184662</v>
      </c>
      <c r="AC19" s="48">
        <v>21.156661364812788</v>
      </c>
      <c r="AD19" s="50">
        <v>23779.5867008281</v>
      </c>
      <c r="AE19" s="48">
        <v>4.989894937249542</v>
      </c>
      <c r="AF19" s="48">
        <v>10.956046952554138</v>
      </c>
      <c r="AG19" s="49">
        <v>26427.7477173802</v>
      </c>
      <c r="AH19" s="51">
        <v>5.330618821124815</v>
      </c>
      <c r="AI19" s="51">
        <v>11.136278564756898</v>
      </c>
      <c r="AJ19" s="52">
        <v>28320.7652980542</v>
      </c>
      <c r="AK19" s="48">
        <f t="shared" si="0"/>
        <v>5.568849550436526</v>
      </c>
      <c r="AL19" s="51">
        <f t="shared" si="1"/>
        <v>7.162992476385184</v>
      </c>
      <c r="AM19" s="53">
        <v>21811.86285737246</v>
      </c>
      <c r="AN19" s="54">
        <f t="shared" si="2"/>
        <v>4.136600009466869</v>
      </c>
      <c r="AO19" s="51">
        <f t="shared" si="3"/>
        <v>-22.982791503621335</v>
      </c>
      <c r="AP19" s="55">
        <v>23099.447059771</v>
      </c>
      <c r="AQ19" s="54">
        <f t="shared" si="4"/>
        <v>4.189895127386331</v>
      </c>
      <c r="AR19" s="51">
        <f t="shared" si="5"/>
        <v>5.903137255254346</v>
      </c>
    </row>
    <row r="20" spans="1:44" s="56" customFormat="1" ht="14.25" customHeight="1">
      <c r="A20" s="41" t="s">
        <v>29</v>
      </c>
      <c r="B20" s="42">
        <v>281.118</v>
      </c>
      <c r="C20" s="43">
        <v>0.173036200880947</v>
      </c>
      <c r="D20" s="42">
        <v>238.328</v>
      </c>
      <c r="E20" s="43">
        <v>0.150549843177141</v>
      </c>
      <c r="F20" s="44">
        <v>-15.2213661167197</v>
      </c>
      <c r="G20" s="43">
        <v>361.141</v>
      </c>
      <c r="H20" s="43">
        <v>0.24738186707717402</v>
      </c>
      <c r="I20" s="44">
        <v>51.5310832130509</v>
      </c>
      <c r="J20" s="45">
        <v>337.582</v>
      </c>
      <c r="K20" s="43">
        <v>0.198739494657994</v>
      </c>
      <c r="L20" s="44">
        <v>-6.52349082491327</v>
      </c>
      <c r="M20" s="43">
        <v>530.107</v>
      </c>
      <c r="N20" s="43">
        <v>0.250254046282102</v>
      </c>
      <c r="O20" s="44">
        <v>57.0305881237744</v>
      </c>
      <c r="P20" s="45">
        <v>448.217</v>
      </c>
      <c r="Q20" s="43">
        <v>0.216957837615135</v>
      </c>
      <c r="R20" s="44">
        <v>-15.4478246844505</v>
      </c>
      <c r="S20" s="46">
        <v>598.0144441662</v>
      </c>
      <c r="T20" s="46">
        <v>0.292965907939558</v>
      </c>
      <c r="U20" s="44">
        <v>33.4207413298023</v>
      </c>
      <c r="V20" s="47">
        <v>-303.5597961103</v>
      </c>
      <c r="W20" s="48">
        <v>-0.09944977565708288</v>
      </c>
      <c r="X20" s="49">
        <v>523.3709670471</v>
      </c>
      <c r="Y20" s="48">
        <v>0.14471285837281334</v>
      </c>
      <c r="Z20" s="48">
        <v>-272.41116042156335</v>
      </c>
      <c r="AA20" s="49">
        <v>630.0349677342</v>
      </c>
      <c r="AB20" s="48">
        <v>0.15017686896509447</v>
      </c>
      <c r="AC20" s="48">
        <v>20.38019061105103</v>
      </c>
      <c r="AD20" s="50">
        <v>516.95498334095</v>
      </c>
      <c r="AE20" s="48">
        <v>0.10847753943802133</v>
      </c>
      <c r="AF20" s="48">
        <v>-17.948207668523622</v>
      </c>
      <c r="AG20" s="49">
        <v>435.90827869266</v>
      </c>
      <c r="AH20" s="51">
        <v>0.08792504376583933</v>
      </c>
      <c r="AI20" s="51">
        <v>-15.677710295876345</v>
      </c>
      <c r="AJ20" s="52">
        <v>543.5624583701</v>
      </c>
      <c r="AK20" s="48">
        <f t="shared" si="0"/>
        <v>0.10688332465847868</v>
      </c>
      <c r="AL20" s="51">
        <f t="shared" si="1"/>
        <v>24.696521020501713</v>
      </c>
      <c r="AM20" s="53">
        <v>393.31949555999995</v>
      </c>
      <c r="AN20" s="54">
        <f t="shared" si="2"/>
        <v>0.07459268562689812</v>
      </c>
      <c r="AO20" s="51">
        <f t="shared" si="3"/>
        <v>-27.64042300872126</v>
      </c>
      <c r="AP20" s="55">
        <v>535.198729759999</v>
      </c>
      <c r="AQ20" s="54">
        <f t="shared" si="4"/>
        <v>0.097077066139392</v>
      </c>
      <c r="AR20" s="51">
        <f t="shared" si="5"/>
        <v>36.0722607960214</v>
      </c>
    </row>
    <row r="21" spans="1:44" s="56" customFormat="1" ht="14.25" customHeight="1">
      <c r="A21" s="41" t="s">
        <v>30</v>
      </c>
      <c r="B21" s="42">
        <v>928.574</v>
      </c>
      <c r="C21" s="43">
        <v>0.5715639596070851</v>
      </c>
      <c r="D21" s="42">
        <v>884.098</v>
      </c>
      <c r="E21" s="43">
        <v>0.558477456502066</v>
      </c>
      <c r="F21" s="44">
        <v>-4.78970981311129</v>
      </c>
      <c r="G21" s="43">
        <v>983.175</v>
      </c>
      <c r="H21" s="43">
        <v>0.673475642930602</v>
      </c>
      <c r="I21" s="44">
        <v>11.2065630733245</v>
      </c>
      <c r="J21" s="45">
        <v>1857.369</v>
      </c>
      <c r="K21" s="43">
        <v>1.09346048205598</v>
      </c>
      <c r="L21" s="44">
        <v>88.9154016324663</v>
      </c>
      <c r="M21" s="45">
        <v>3113.845</v>
      </c>
      <c r="N21" s="43">
        <v>1.4699906070761</v>
      </c>
      <c r="O21" s="44">
        <v>67.6481625352851</v>
      </c>
      <c r="P21" s="45">
        <v>2211.626</v>
      </c>
      <c r="Q21" s="43">
        <v>1.07052966436661</v>
      </c>
      <c r="R21" s="44">
        <v>-28.9744351436889</v>
      </c>
      <c r="S21" s="46">
        <v>2600.4729488</v>
      </c>
      <c r="T21" s="46">
        <v>1.27396574773321</v>
      </c>
      <c r="U21" s="44">
        <v>17.5819487019957</v>
      </c>
      <c r="V21" s="47">
        <v>3396.0760319495</v>
      </c>
      <c r="W21" s="48">
        <v>1.1125946315007234</v>
      </c>
      <c r="X21" s="49">
        <v>4881.50045047647</v>
      </c>
      <c r="Y21" s="48">
        <v>1.3497422054614143</v>
      </c>
      <c r="Z21" s="48">
        <v>43.73943352717784</v>
      </c>
      <c r="AA21" s="49">
        <v>6689.01784554262</v>
      </c>
      <c r="AB21" s="48">
        <v>1.5944127039612626</v>
      </c>
      <c r="AC21" s="48">
        <v>37.02790593596531</v>
      </c>
      <c r="AD21" s="50">
        <v>8373.06263096706</v>
      </c>
      <c r="AE21" s="48">
        <v>1.7569986962843596</v>
      </c>
      <c r="AF21" s="48">
        <v>25.176263904672375</v>
      </c>
      <c r="AG21" s="49">
        <v>8163.04029627999</v>
      </c>
      <c r="AH21" s="51">
        <v>1.646529121826503</v>
      </c>
      <c r="AI21" s="51">
        <v>-2.5083096107548624</v>
      </c>
      <c r="AJ21" s="52">
        <v>9741.63135712312</v>
      </c>
      <c r="AK21" s="48">
        <f t="shared" si="0"/>
        <v>1.915544259934272</v>
      </c>
      <c r="AL21" s="51">
        <f t="shared" si="1"/>
        <v>19.338273529808692</v>
      </c>
      <c r="AM21" s="53">
        <v>7673.472311092836</v>
      </c>
      <c r="AN21" s="54">
        <f t="shared" si="2"/>
        <v>1.4552670646368695</v>
      </c>
      <c r="AO21" s="51">
        <f t="shared" si="3"/>
        <v>-21.230109929360424</v>
      </c>
      <c r="AP21" s="55">
        <v>8963.92465535779</v>
      </c>
      <c r="AQ21" s="54">
        <f t="shared" si="4"/>
        <v>1.6259222196340375</v>
      </c>
      <c r="AR21" s="51">
        <f t="shared" si="5"/>
        <v>16.817058717986974</v>
      </c>
    </row>
    <row r="22" spans="1:44" s="56" customFormat="1" ht="14.25" customHeight="1">
      <c r="A22" s="41" t="s">
        <v>31</v>
      </c>
      <c r="B22" s="42">
        <v>291.869</v>
      </c>
      <c r="C22" s="43">
        <v>0.179653750079757</v>
      </c>
      <c r="D22" s="42">
        <v>164.664</v>
      </c>
      <c r="E22" s="43">
        <v>0.10401689846313</v>
      </c>
      <c r="F22" s="44">
        <v>-43.5829087707156</v>
      </c>
      <c r="G22" s="43">
        <v>187.411</v>
      </c>
      <c r="H22" s="43">
        <v>0.128376681381511</v>
      </c>
      <c r="I22" s="44">
        <v>13.8141913229364</v>
      </c>
      <c r="J22" s="45">
        <v>208.88</v>
      </c>
      <c r="K22" s="43">
        <v>0.12297073198263501</v>
      </c>
      <c r="L22" s="44">
        <v>11.4555709109924</v>
      </c>
      <c r="M22" s="45">
        <v>348.975</v>
      </c>
      <c r="N22" s="43">
        <v>0.164744864341155</v>
      </c>
      <c r="O22" s="44">
        <v>67.0696093450785</v>
      </c>
      <c r="P22" s="45">
        <v>313.751</v>
      </c>
      <c r="Q22" s="43">
        <v>0.15187005068880902</v>
      </c>
      <c r="R22" s="44">
        <v>-10.093559710581</v>
      </c>
      <c r="S22" s="46">
        <v>460.332875364</v>
      </c>
      <c r="T22" s="46">
        <v>0.22551602239888502</v>
      </c>
      <c r="U22" s="44">
        <v>46.7191739194457</v>
      </c>
      <c r="V22" s="47">
        <v>227.66022971491</v>
      </c>
      <c r="W22" s="48">
        <v>0.07458418097949016</v>
      </c>
      <c r="X22" s="49">
        <v>242.83696573</v>
      </c>
      <c r="Y22" s="48">
        <v>0.06714478571029847</v>
      </c>
      <c r="Z22" s="48">
        <v>6.666397567153136</v>
      </c>
      <c r="AA22" s="49">
        <v>409.46989716</v>
      </c>
      <c r="AB22" s="48">
        <v>0.0976023716780284</v>
      </c>
      <c r="AC22" s="48">
        <v>68.61926104581293</v>
      </c>
      <c r="AD22" s="50">
        <v>546.484646825</v>
      </c>
      <c r="AE22" s="48">
        <v>0.1146740272143464</v>
      </c>
      <c r="AF22" s="48">
        <v>33.46149512218272</v>
      </c>
      <c r="AG22" s="49">
        <v>710.672221235</v>
      </c>
      <c r="AH22" s="51">
        <v>0.14334640842944327</v>
      </c>
      <c r="AI22" s="51">
        <v>30.044316041430818</v>
      </c>
      <c r="AJ22" s="52">
        <v>654.2007491</v>
      </c>
      <c r="AK22" s="48">
        <f t="shared" si="0"/>
        <v>0.12863866880642094</v>
      </c>
      <c r="AL22" s="51">
        <f t="shared" si="1"/>
        <v>-7.946205078462806</v>
      </c>
      <c r="AM22" s="53">
        <v>673.8243731900004</v>
      </c>
      <c r="AN22" s="54">
        <f t="shared" si="2"/>
        <v>0.1277901812762698</v>
      </c>
      <c r="AO22" s="51">
        <f t="shared" si="3"/>
        <v>2.9996333873045944</v>
      </c>
      <c r="AP22" s="55">
        <v>756.84588008</v>
      </c>
      <c r="AQ22" s="54">
        <f t="shared" si="4"/>
        <v>0.13728055294675306</v>
      </c>
      <c r="AR22" s="51">
        <f t="shared" si="5"/>
        <v>12.320941508387643</v>
      </c>
    </row>
    <row r="23" spans="1:44" s="56" customFormat="1" ht="14.25" customHeight="1">
      <c r="A23" s="41" t="s">
        <v>32</v>
      </c>
      <c r="B23" s="42">
        <v>2044.037</v>
      </c>
      <c r="C23" s="43">
        <v>1.25816346495098</v>
      </c>
      <c r="D23" s="42">
        <v>1541.294</v>
      </c>
      <c r="E23" s="43">
        <v>0.9736227803274021</v>
      </c>
      <c r="F23" s="44">
        <v>-24.5955919584626</v>
      </c>
      <c r="G23" s="43">
        <v>1542.436</v>
      </c>
      <c r="H23" s="43">
        <v>1.05656986475379</v>
      </c>
      <c r="I23" s="44">
        <v>0.074093586298261</v>
      </c>
      <c r="J23" s="45">
        <v>1626.143</v>
      </c>
      <c r="K23" s="43">
        <v>0.9573343308044681</v>
      </c>
      <c r="L23" s="44">
        <v>5.4269350559764</v>
      </c>
      <c r="M23" s="45">
        <v>1911.287</v>
      </c>
      <c r="N23" s="43">
        <v>0.90228445456555</v>
      </c>
      <c r="O23" s="44">
        <v>17.5349892352641</v>
      </c>
      <c r="P23" s="45">
        <v>1733.26</v>
      </c>
      <c r="Q23" s="43">
        <v>0.83897831100741</v>
      </c>
      <c r="R23" s="44">
        <v>-9.31450901931527</v>
      </c>
      <c r="S23" s="46">
        <v>1720.0405830583</v>
      </c>
      <c r="T23" s="46">
        <v>0.8426439461862141</v>
      </c>
      <c r="U23" s="44">
        <v>-0.762690937406973</v>
      </c>
      <c r="V23" s="47">
        <v>1636.23348647324</v>
      </c>
      <c r="W23" s="48">
        <v>0.5360494216870668</v>
      </c>
      <c r="X23" s="49">
        <v>2632.2822758441</v>
      </c>
      <c r="Y23" s="48">
        <v>0.7278300023608554</v>
      </c>
      <c r="Z23" s="48">
        <v>60.87448995544988</v>
      </c>
      <c r="AA23" s="49">
        <v>2812.7419721211</v>
      </c>
      <c r="AB23" s="48">
        <v>0.6704529180324134</v>
      </c>
      <c r="AC23" s="48">
        <v>6.855636188148999</v>
      </c>
      <c r="AD23" s="50">
        <v>2624.477795284</v>
      </c>
      <c r="AE23" s="48">
        <v>0.5507189266311101</v>
      </c>
      <c r="AF23" s="48">
        <v>-6.693261547028048</v>
      </c>
      <c r="AG23" s="49">
        <v>2332.33853059675</v>
      </c>
      <c r="AH23" s="51">
        <v>0.47044522300540953</v>
      </c>
      <c r="AI23" s="51">
        <v>-11.131329257660457</v>
      </c>
      <c r="AJ23" s="52">
        <v>2624.8002238579</v>
      </c>
      <c r="AK23" s="48">
        <f t="shared" si="0"/>
        <v>0.5161272088795227</v>
      </c>
      <c r="AL23" s="51">
        <f t="shared" si="1"/>
        <v>12.539418674626159</v>
      </c>
      <c r="AM23" s="53">
        <v>2563.070649568861</v>
      </c>
      <c r="AN23" s="54">
        <f t="shared" si="2"/>
        <v>0.4860840242119516</v>
      </c>
      <c r="AO23" s="51">
        <f t="shared" si="3"/>
        <v>-2.3517818128767836</v>
      </c>
      <c r="AP23" s="55">
        <v>2937.302939706</v>
      </c>
      <c r="AQ23" s="54">
        <f t="shared" si="4"/>
        <v>0.5327829381753921</v>
      </c>
      <c r="AR23" s="51">
        <f t="shared" si="5"/>
        <v>14.600935413157234</v>
      </c>
    </row>
    <row r="24" spans="1:44" s="56" customFormat="1" ht="14.25" customHeight="1">
      <c r="A24" s="41" t="s">
        <v>33</v>
      </c>
      <c r="B24" s="42">
        <v>191.212</v>
      </c>
      <c r="C24" s="43">
        <v>0.11769647636525501</v>
      </c>
      <c r="D24" s="42">
        <v>190.715</v>
      </c>
      <c r="E24" s="43">
        <v>0.12047310153036402</v>
      </c>
      <c r="F24" s="44">
        <v>-0.259920925464911</v>
      </c>
      <c r="G24" s="43">
        <v>287.065</v>
      </c>
      <c r="H24" s="43">
        <v>0.19663974921847402</v>
      </c>
      <c r="I24" s="44">
        <v>50.5204100359175</v>
      </c>
      <c r="J24" s="45">
        <v>603.294</v>
      </c>
      <c r="K24" s="43">
        <v>0.35516806195294703</v>
      </c>
      <c r="L24" s="44">
        <v>110.159371570899</v>
      </c>
      <c r="M24" s="43">
        <v>616.725</v>
      </c>
      <c r="N24" s="43">
        <v>0.29114485696912</v>
      </c>
      <c r="O24" s="44">
        <v>2.22627773523358</v>
      </c>
      <c r="P24" s="45">
        <v>641.262</v>
      </c>
      <c r="Q24" s="43">
        <v>0.31040058022064404</v>
      </c>
      <c r="R24" s="44">
        <v>3.97859661923871</v>
      </c>
      <c r="S24" s="46">
        <v>937.141024</v>
      </c>
      <c r="T24" s="46">
        <v>0.459103243478287</v>
      </c>
      <c r="U24" s="44">
        <v>46.1401149608117</v>
      </c>
      <c r="V24" s="47">
        <v>1523.429227097</v>
      </c>
      <c r="W24" s="48">
        <v>0.49909341357308656</v>
      </c>
      <c r="X24" s="49">
        <v>2694.43239012163</v>
      </c>
      <c r="Y24" s="48">
        <v>0.7450146022939445</v>
      </c>
      <c r="Z24" s="48">
        <v>76.86626606580586</v>
      </c>
      <c r="AA24" s="49">
        <v>3800.52635404572</v>
      </c>
      <c r="AB24" s="48">
        <v>0.9059039220037411</v>
      </c>
      <c r="AC24" s="48">
        <v>41.051093654428634</v>
      </c>
      <c r="AD24" s="50">
        <v>4833.93023504995</v>
      </c>
      <c r="AE24" s="48">
        <v>1.0143491689051625</v>
      </c>
      <c r="AF24" s="48">
        <v>27.19107262351057</v>
      </c>
      <c r="AG24" s="49">
        <v>4844.48738807725</v>
      </c>
      <c r="AH24" s="51">
        <v>0.9771591558142189</v>
      </c>
      <c r="AI24" s="51">
        <v>0.21839688439754565</v>
      </c>
      <c r="AJ24" s="52">
        <v>5520.97375484921</v>
      </c>
      <c r="AK24" s="48">
        <f t="shared" si="0"/>
        <v>1.0856158683952044</v>
      </c>
      <c r="AL24" s="51">
        <f t="shared" si="1"/>
        <v>13.964044337009902</v>
      </c>
      <c r="AM24" s="53">
        <v>4602.941166911588</v>
      </c>
      <c r="AN24" s="54">
        <f t="shared" si="2"/>
        <v>0.872943617843543</v>
      </c>
      <c r="AO24" s="51">
        <f t="shared" si="3"/>
        <v>-16.62809186751325</v>
      </c>
      <c r="AP24" s="55">
        <v>4810.617849181</v>
      </c>
      <c r="AQ24" s="54">
        <f t="shared" si="4"/>
        <v>0.8725743189370093</v>
      </c>
      <c r="AR24" s="51">
        <f t="shared" si="5"/>
        <v>4.511825694456039</v>
      </c>
    </row>
    <row r="25" spans="1:44" s="56" customFormat="1" ht="14.25" customHeight="1">
      <c r="A25" s="41" t="s">
        <v>34</v>
      </c>
      <c r="B25" s="42">
        <v>272.599</v>
      </c>
      <c r="C25" s="43">
        <v>0.167792511770663</v>
      </c>
      <c r="D25" s="42">
        <v>177.392</v>
      </c>
      <c r="E25" s="43">
        <v>0.112057071686413</v>
      </c>
      <c r="F25" s="44">
        <v>-34.9256600354367</v>
      </c>
      <c r="G25" s="43">
        <v>241.941</v>
      </c>
      <c r="H25" s="43">
        <v>0.16572977397337502</v>
      </c>
      <c r="I25" s="44">
        <v>36.3877739695139</v>
      </c>
      <c r="J25" s="45">
        <v>253.068</v>
      </c>
      <c r="K25" s="43">
        <v>0.148984858298455</v>
      </c>
      <c r="L25" s="44">
        <v>4.59905514154278</v>
      </c>
      <c r="M25" s="45">
        <v>319.448</v>
      </c>
      <c r="N25" s="43">
        <v>0.15080569503274802</v>
      </c>
      <c r="O25" s="44">
        <v>26.2301041617273</v>
      </c>
      <c r="P25" s="45">
        <v>278.089</v>
      </c>
      <c r="Q25" s="43">
        <v>0.13460798698968401</v>
      </c>
      <c r="R25" s="44">
        <v>-12.9470211114172</v>
      </c>
      <c r="S25" s="46">
        <v>250.8525128988</v>
      </c>
      <c r="T25" s="46">
        <v>0.122892072118399</v>
      </c>
      <c r="U25" s="44">
        <v>-9.79416197735257</v>
      </c>
      <c r="V25" s="47">
        <v>229.553826154</v>
      </c>
      <c r="W25" s="48">
        <v>0.07520454554510651</v>
      </c>
      <c r="X25" s="49">
        <v>289.015453802</v>
      </c>
      <c r="Y25" s="48">
        <v>0.07991320701180449</v>
      </c>
      <c r="Z25" s="48">
        <v>25.90313071414858</v>
      </c>
      <c r="AA25" s="49">
        <v>383.73617412282</v>
      </c>
      <c r="AB25" s="48">
        <v>0.09146841062752205</v>
      </c>
      <c r="AC25" s="48">
        <v>32.773583237424965</v>
      </c>
      <c r="AD25" s="50">
        <v>393.851660338</v>
      </c>
      <c r="AE25" s="48">
        <v>0.08264560821317696</v>
      </c>
      <c r="AF25" s="48">
        <v>2.6360522925165766</v>
      </c>
      <c r="AG25" s="49">
        <v>279.384957128</v>
      </c>
      <c r="AH25" s="51">
        <v>0.05635344815351904</v>
      </c>
      <c r="AI25" s="51">
        <v>-29.06340501694615</v>
      </c>
      <c r="AJ25" s="52">
        <v>386.73510161158</v>
      </c>
      <c r="AK25" s="48">
        <f t="shared" si="0"/>
        <v>0.07604560025415841</v>
      </c>
      <c r="AL25" s="51">
        <f t="shared" si="1"/>
        <v>38.4237381951805</v>
      </c>
      <c r="AM25" s="53">
        <v>319.0238128300002</v>
      </c>
      <c r="AN25" s="54">
        <f t="shared" si="2"/>
        <v>0.06050257677677826</v>
      </c>
      <c r="AO25" s="51">
        <f t="shared" si="3"/>
        <v>-17.508441436894973</v>
      </c>
      <c r="AP25" s="55">
        <v>413.166343084</v>
      </c>
      <c r="AQ25" s="54">
        <f t="shared" si="4"/>
        <v>0.0749422115260296</v>
      </c>
      <c r="AR25" s="51">
        <f t="shared" si="5"/>
        <v>29.509562129196283</v>
      </c>
    </row>
    <row r="26" spans="1:44" s="56" customFormat="1" ht="14.25" customHeight="1">
      <c r="A26" s="41" t="s">
        <v>35</v>
      </c>
      <c r="B26" s="42">
        <v>98.063</v>
      </c>
      <c r="C26" s="43">
        <v>0.060360592231690297</v>
      </c>
      <c r="D26" s="42">
        <v>179.703</v>
      </c>
      <c r="E26" s="43">
        <v>0.11351691143492101</v>
      </c>
      <c r="F26" s="44">
        <v>83.2526029185319</v>
      </c>
      <c r="G26" s="43">
        <v>147.725</v>
      </c>
      <c r="H26" s="43">
        <v>0.10119174038388201</v>
      </c>
      <c r="I26" s="44">
        <v>-17.7949171688842</v>
      </c>
      <c r="J26" s="45">
        <v>189.074</v>
      </c>
      <c r="K26" s="43">
        <v>0.11131064811798501</v>
      </c>
      <c r="L26" s="44">
        <v>27.990522931122</v>
      </c>
      <c r="M26" s="45">
        <v>220.596</v>
      </c>
      <c r="N26" s="43">
        <v>0.104139431461283</v>
      </c>
      <c r="O26" s="44">
        <v>16.6717793033415</v>
      </c>
      <c r="P26" s="45">
        <v>154.974</v>
      </c>
      <c r="Q26" s="43">
        <v>0.0750146110624271</v>
      </c>
      <c r="R26" s="44">
        <v>-29.7475928847305</v>
      </c>
      <c r="S26" s="46">
        <v>232.930692</v>
      </c>
      <c r="T26" s="46">
        <v>0.114112213065215</v>
      </c>
      <c r="U26" s="44">
        <v>50.3030779356537</v>
      </c>
      <c r="V26" s="47">
        <v>245.841513855</v>
      </c>
      <c r="W26" s="48">
        <v>0.08054058446920867</v>
      </c>
      <c r="X26" s="49">
        <v>387.21556157744</v>
      </c>
      <c r="Y26" s="48">
        <v>0.10706568428596587</v>
      </c>
      <c r="Z26" s="48">
        <v>57.50617359353879</v>
      </c>
      <c r="AA26" s="49">
        <v>645.957965517439</v>
      </c>
      <c r="AB26" s="48">
        <v>0.15397231854184526</v>
      </c>
      <c r="AC26" s="48">
        <v>66.82128241074129</v>
      </c>
      <c r="AD26" s="50">
        <v>582.498370408</v>
      </c>
      <c r="AE26" s="48">
        <v>0.12223112647091415</v>
      </c>
      <c r="AF26" s="48">
        <v>-9.824105978568623</v>
      </c>
      <c r="AG26" s="49">
        <v>451.160243236</v>
      </c>
      <c r="AH26" s="51">
        <v>0.09100144702665855</v>
      </c>
      <c r="AI26" s="51">
        <v>-22.547381047608205</v>
      </c>
      <c r="AJ26" s="52">
        <v>565.67183801</v>
      </c>
      <c r="AK26" s="48">
        <f t="shared" si="0"/>
        <v>0.11123079929669216</v>
      </c>
      <c r="AL26" s="51">
        <f t="shared" si="1"/>
        <v>25.381579270516415</v>
      </c>
      <c r="AM26" s="53">
        <v>713.0815647300001</v>
      </c>
      <c r="AN26" s="54">
        <f t="shared" si="2"/>
        <v>0.13523527204902405</v>
      </c>
      <c r="AO26" s="51">
        <f t="shared" si="3"/>
        <v>26.0592302488628</v>
      </c>
      <c r="AP26" s="55">
        <v>769.52696387</v>
      </c>
      <c r="AQ26" s="54">
        <f t="shared" si="4"/>
        <v>0.13958071238538444</v>
      </c>
      <c r="AR26" s="51">
        <f t="shared" si="5"/>
        <v>7.915700241300214</v>
      </c>
    </row>
    <row r="27" spans="1:44" s="40" customFormat="1" ht="14.25" customHeight="1">
      <c r="A27" s="32" t="s">
        <v>36</v>
      </c>
      <c r="B27" s="57">
        <v>58783.07</v>
      </c>
      <c r="C27" s="57">
        <v>36.1826674525245</v>
      </c>
      <c r="D27" s="57">
        <v>59505.936</v>
      </c>
      <c r="E27" s="57">
        <v>37.5894117892527</v>
      </c>
      <c r="F27" s="33">
        <v>1.22971801234608</v>
      </c>
      <c r="G27" s="57">
        <v>56199.778</v>
      </c>
      <c r="H27" s="57">
        <v>38.4968918260809</v>
      </c>
      <c r="I27" s="33">
        <v>-5.55601377314693</v>
      </c>
      <c r="J27" s="57">
        <v>57038.618</v>
      </c>
      <c r="K27" s="57">
        <v>33.5794743715907</v>
      </c>
      <c r="L27" s="33">
        <v>1.49260376081909</v>
      </c>
      <c r="M27" s="57">
        <v>69023.579</v>
      </c>
      <c r="N27" s="57">
        <v>32.5847987927387</v>
      </c>
      <c r="O27" s="33">
        <v>21.0120115462826</v>
      </c>
      <c r="P27" s="57">
        <v>73373.195</v>
      </c>
      <c r="Q27" s="57">
        <v>35.516032917345</v>
      </c>
      <c r="R27" s="33">
        <v>6.30163787942671</v>
      </c>
      <c r="S27" s="34">
        <v>73751.5347030502</v>
      </c>
      <c r="T27" s="34">
        <v>36.1307081074617</v>
      </c>
      <c r="U27" s="33">
        <v>0.515637492752205</v>
      </c>
      <c r="V27" s="32">
        <v>73435.51419702063</v>
      </c>
      <c r="W27" s="35">
        <v>24.058342065503926</v>
      </c>
      <c r="X27" s="36">
        <v>106514.45780802789</v>
      </c>
      <c r="Y27" s="35">
        <v>29.45140754443679</v>
      </c>
      <c r="Z27" s="35">
        <v>45.04488594205188</v>
      </c>
      <c r="AA27" s="36">
        <v>108355.95125887965</v>
      </c>
      <c r="AB27" s="35">
        <v>25.828022771996395</v>
      </c>
      <c r="AC27" s="35">
        <v>1.7288671310430972</v>
      </c>
      <c r="AD27" s="37">
        <v>121899.32985220561</v>
      </c>
      <c r="AE27" s="35">
        <v>25.579285987441093</v>
      </c>
      <c r="AF27" s="35">
        <v>12.498970694252568</v>
      </c>
      <c r="AG27" s="36">
        <v>112929.44043151767</v>
      </c>
      <c r="AH27" s="36">
        <v>22.77847537599457</v>
      </c>
      <c r="AI27" s="36">
        <v>-7.358440306081511</v>
      </c>
      <c r="AJ27" s="35">
        <v>110818.40845726608</v>
      </c>
      <c r="AK27" s="35">
        <f t="shared" si="0"/>
        <v>21.790761570971316</v>
      </c>
      <c r="AL27" s="36">
        <f t="shared" si="1"/>
        <v>-1.8693371420110343</v>
      </c>
      <c r="AM27" s="38">
        <v>125126.73278487768</v>
      </c>
      <c r="AN27" s="35">
        <f t="shared" si="2"/>
        <v>23.73017139375299</v>
      </c>
      <c r="AO27" s="36">
        <f t="shared" si="3"/>
        <v>12.91150498080758</v>
      </c>
      <c r="AP27" s="58">
        <v>117232.946623268</v>
      </c>
      <c r="AQ27" s="35">
        <f t="shared" si="4"/>
        <v>21.264307779964756</v>
      </c>
      <c r="AR27" s="36">
        <f t="shared" si="5"/>
        <v>-6.308632844414595</v>
      </c>
    </row>
    <row r="28" spans="1:44" s="56" customFormat="1" ht="14.25" customHeight="1">
      <c r="A28" s="41" t="s">
        <v>37</v>
      </c>
      <c r="B28" s="42">
        <v>1826.459</v>
      </c>
      <c r="C28" s="43">
        <v>1.12423795852565</v>
      </c>
      <c r="D28" s="42">
        <v>1300.09</v>
      </c>
      <c r="E28" s="43">
        <v>0.821256191535068</v>
      </c>
      <c r="F28" s="44">
        <v>-28.819097499588</v>
      </c>
      <c r="G28" s="43">
        <v>1355.186</v>
      </c>
      <c r="H28" s="43">
        <v>0.92830346849803</v>
      </c>
      <c r="I28" s="44">
        <v>4.2378604558146</v>
      </c>
      <c r="J28" s="45">
        <v>1216.475</v>
      </c>
      <c r="K28" s="43">
        <v>0.7161567464026011</v>
      </c>
      <c r="L28" s="44">
        <v>-10.2355691395867</v>
      </c>
      <c r="M28" s="45">
        <v>1627.813</v>
      </c>
      <c r="N28" s="43">
        <v>0.768461442389192</v>
      </c>
      <c r="O28" s="44">
        <v>33.813929591648</v>
      </c>
      <c r="P28" s="43">
        <v>2201.75</v>
      </c>
      <c r="Q28" s="43">
        <v>1.06574922184817</v>
      </c>
      <c r="R28" s="44">
        <v>35.2581654035199</v>
      </c>
      <c r="S28" s="46">
        <v>1649.8940213848</v>
      </c>
      <c r="T28" s="46">
        <v>0.808279306117748</v>
      </c>
      <c r="U28" s="44">
        <v>-25.0644250534893</v>
      </c>
      <c r="V28" s="47">
        <v>1702.35807489916</v>
      </c>
      <c r="W28" s="48">
        <v>0.5577126180939628</v>
      </c>
      <c r="X28" s="49">
        <v>2140.92011059386</v>
      </c>
      <c r="Y28" s="48">
        <v>0.5919676257548223</v>
      </c>
      <c r="Z28" s="48">
        <v>25.762032216440616</v>
      </c>
      <c r="AA28" s="49">
        <v>2837.55183872149</v>
      </c>
      <c r="AB28" s="48">
        <v>0.6763666661199007</v>
      </c>
      <c r="AC28" s="48">
        <v>32.53889412689924</v>
      </c>
      <c r="AD28" s="50">
        <v>4139.33651358282</v>
      </c>
      <c r="AE28" s="48">
        <v>0.868596017776028</v>
      </c>
      <c r="AF28" s="48">
        <v>45.877035869338414</v>
      </c>
      <c r="AG28" s="49">
        <v>3613.76566345716</v>
      </c>
      <c r="AH28" s="51">
        <v>0.728915966156686</v>
      </c>
      <c r="AI28" s="51">
        <v>-12.696982919872585</v>
      </c>
      <c r="AJ28" s="52">
        <v>3519.58291392809</v>
      </c>
      <c r="AK28" s="48">
        <f t="shared" si="0"/>
        <v>0.6920726725311747</v>
      </c>
      <c r="AL28" s="51">
        <f t="shared" si="1"/>
        <v>-2.6062218278694003</v>
      </c>
      <c r="AM28" s="53">
        <v>3110.2945867499966</v>
      </c>
      <c r="AN28" s="54">
        <f t="shared" si="2"/>
        <v>0.589864547614558</v>
      </c>
      <c r="AO28" s="51">
        <f t="shared" si="3"/>
        <v>-11.628887205879183</v>
      </c>
      <c r="AP28" s="55">
        <v>3006.2984652036</v>
      </c>
      <c r="AQ28" s="54">
        <f t="shared" si="4"/>
        <v>0.5452976973099217</v>
      </c>
      <c r="AR28" s="51">
        <f t="shared" si="5"/>
        <v>-3.343610022967768</v>
      </c>
    </row>
    <row r="29" spans="1:44" s="56" customFormat="1" ht="14.25" customHeight="1">
      <c r="A29" s="41" t="s">
        <v>38</v>
      </c>
      <c r="B29" s="42">
        <v>14370.24</v>
      </c>
      <c r="C29" s="43">
        <v>8.84529533984811</v>
      </c>
      <c r="D29" s="42">
        <v>11520.607</v>
      </c>
      <c r="E29" s="43">
        <v>7.27747296648097</v>
      </c>
      <c r="F29" s="44">
        <v>-19.8301002627653</v>
      </c>
      <c r="G29" s="43">
        <v>9237.615</v>
      </c>
      <c r="H29" s="43">
        <v>6.32777349024372</v>
      </c>
      <c r="I29" s="44">
        <v>-19.8165947332463</v>
      </c>
      <c r="J29" s="45">
        <v>11950.614</v>
      </c>
      <c r="K29" s="43">
        <v>7.03550244744313</v>
      </c>
      <c r="L29" s="44">
        <v>29.3690416844607</v>
      </c>
      <c r="M29" s="45">
        <v>14419.193</v>
      </c>
      <c r="N29" s="43">
        <v>6.80704346928556</v>
      </c>
      <c r="O29" s="44">
        <v>20.6565035068491</v>
      </c>
      <c r="P29" s="45">
        <v>15704.726</v>
      </c>
      <c r="Q29" s="43">
        <v>7.60181651587999</v>
      </c>
      <c r="R29" s="44">
        <v>8.915429594430151</v>
      </c>
      <c r="S29" s="46">
        <v>14809.199616388</v>
      </c>
      <c r="T29" s="46">
        <v>7.25499300860948</v>
      </c>
      <c r="U29" s="44">
        <v>-5.7022732113378005</v>
      </c>
      <c r="V29" s="47">
        <v>16997.616975262</v>
      </c>
      <c r="W29" s="48">
        <v>5.568620141913031</v>
      </c>
      <c r="X29" s="49">
        <v>24210.4926098907</v>
      </c>
      <c r="Y29" s="48">
        <v>6.694237565294406</v>
      </c>
      <c r="Z29" s="48">
        <v>42.43462860191625</v>
      </c>
      <c r="AA29" s="49">
        <v>25144.6427252795</v>
      </c>
      <c r="AB29" s="48">
        <v>5.993546246025982</v>
      </c>
      <c r="AC29" s="48">
        <v>3.8584515005166415</v>
      </c>
      <c r="AD29" s="50">
        <v>34552.9506588593</v>
      </c>
      <c r="AE29" s="48">
        <v>7.250571497681708</v>
      </c>
      <c r="AF29" s="48">
        <v>37.41674931066343</v>
      </c>
      <c r="AG29" s="49">
        <v>34483.5848166341</v>
      </c>
      <c r="AH29" s="51">
        <v>6.9555244816611905</v>
      </c>
      <c r="AI29" s="51">
        <v>-0.20075229727858904</v>
      </c>
      <c r="AJ29" s="48">
        <v>33460.32271543049</v>
      </c>
      <c r="AK29" s="48">
        <f t="shared" si="0"/>
        <v>6.579465672987602</v>
      </c>
      <c r="AL29" s="51">
        <f t="shared" si="1"/>
        <v>-2.967388995792607</v>
      </c>
      <c r="AM29" s="53">
        <v>33665.70121029556</v>
      </c>
      <c r="AN29" s="54">
        <f t="shared" si="2"/>
        <v>6.3846697027139365</v>
      </c>
      <c r="AO29" s="51">
        <f t="shared" si="3"/>
        <v>0.6137971131114044</v>
      </c>
      <c r="AP29" s="55">
        <v>37071.4810298827</v>
      </c>
      <c r="AQ29" s="54">
        <f t="shared" si="4"/>
        <v>6.724213671876534</v>
      </c>
      <c r="AR29" s="51">
        <f t="shared" si="5"/>
        <v>10.116467791098879</v>
      </c>
    </row>
    <row r="30" spans="1:44" s="56" customFormat="1" ht="14.25" customHeight="1">
      <c r="A30" s="41" t="s">
        <v>39</v>
      </c>
      <c r="B30" s="42">
        <v>791.173</v>
      </c>
      <c r="C30" s="43">
        <v>0.486989698843837</v>
      </c>
      <c r="D30" s="42">
        <v>684.903</v>
      </c>
      <c r="E30" s="43">
        <v>0.43264760851244405</v>
      </c>
      <c r="F30" s="44">
        <v>-13.4319548316234</v>
      </c>
      <c r="G30" s="43">
        <v>443.16</v>
      </c>
      <c r="H30" s="43">
        <v>0.30356494613993</v>
      </c>
      <c r="I30" s="44">
        <v>-35.2959470173149</v>
      </c>
      <c r="J30" s="45">
        <v>394.527</v>
      </c>
      <c r="K30" s="43">
        <v>0.232263854734359</v>
      </c>
      <c r="L30" s="44">
        <v>-10.9741402653669</v>
      </c>
      <c r="M30" s="43">
        <v>522.549</v>
      </c>
      <c r="N30" s="43">
        <v>0.24668604947806</v>
      </c>
      <c r="O30" s="44">
        <v>32.4494901489632</v>
      </c>
      <c r="P30" s="45">
        <v>549.883</v>
      </c>
      <c r="Q30" s="43">
        <v>0.26616890171796903</v>
      </c>
      <c r="R30" s="44">
        <v>5.2308970067879</v>
      </c>
      <c r="S30" s="46">
        <v>1027.9523822048</v>
      </c>
      <c r="T30" s="46">
        <v>0.5035915200863681</v>
      </c>
      <c r="U30" s="44">
        <v>86.9402004071411</v>
      </c>
      <c r="V30" s="47">
        <v>2526.92329044988</v>
      </c>
      <c r="W30" s="48">
        <v>0.8278499246540091</v>
      </c>
      <c r="X30" s="49">
        <v>881.42570165832</v>
      </c>
      <c r="Y30" s="48">
        <v>0.24371553020968217</v>
      </c>
      <c r="Z30" s="48">
        <v>-65.11862053788757</v>
      </c>
      <c r="AA30" s="49">
        <v>833.52386625315</v>
      </c>
      <c r="AB30" s="48">
        <v>0.19868104288203198</v>
      </c>
      <c r="AC30" s="48">
        <v>-5.434585730260325</v>
      </c>
      <c r="AD30" s="50">
        <v>1146.349333346</v>
      </c>
      <c r="AE30" s="48">
        <v>0.24054929157298577</v>
      </c>
      <c r="AF30" s="48">
        <v>37.53047510193808</v>
      </c>
      <c r="AG30" s="49">
        <v>874.932963023</v>
      </c>
      <c r="AH30" s="51">
        <v>0.17647868330624597</v>
      </c>
      <c r="AI30" s="51">
        <v>-23.67658465249695</v>
      </c>
      <c r="AJ30" s="52">
        <v>715.12526287329</v>
      </c>
      <c r="AK30" s="48">
        <f t="shared" si="0"/>
        <v>0.14061855167915743</v>
      </c>
      <c r="AL30" s="51">
        <f t="shared" si="1"/>
        <v>-18.26513651943743</v>
      </c>
      <c r="AM30" s="53">
        <v>646.0545217599994</v>
      </c>
      <c r="AN30" s="54">
        <f t="shared" si="2"/>
        <v>0.12252365413737351</v>
      </c>
      <c r="AO30" s="51">
        <f t="shared" si="3"/>
        <v>-9.65855140339644</v>
      </c>
      <c r="AP30" s="55">
        <v>710.62179747</v>
      </c>
      <c r="AQ30" s="54">
        <f t="shared" si="4"/>
        <v>0.12889619387554235</v>
      </c>
      <c r="AR30" s="51">
        <f t="shared" si="5"/>
        <v>9.994090829068842</v>
      </c>
    </row>
    <row r="31" spans="1:44" s="56" customFormat="1" ht="14.25" customHeight="1">
      <c r="A31" s="41" t="s">
        <v>40</v>
      </c>
      <c r="B31" s="42">
        <v>41795.198</v>
      </c>
      <c r="C31" s="43">
        <v>25.7261444553069</v>
      </c>
      <c r="D31" s="42">
        <v>46000.336</v>
      </c>
      <c r="E31" s="43">
        <v>29.0580350227242</v>
      </c>
      <c r="F31" s="44">
        <v>10.0612946013559</v>
      </c>
      <c r="G31" s="43">
        <v>45163.817</v>
      </c>
      <c r="H31" s="43">
        <v>30.9372499211992</v>
      </c>
      <c r="I31" s="44">
        <v>-1.81850628221498</v>
      </c>
      <c r="J31" s="45">
        <v>43477.002</v>
      </c>
      <c r="K31" s="43">
        <v>25.5955513230107</v>
      </c>
      <c r="L31" s="44">
        <v>-3.73488139853193</v>
      </c>
      <c r="M31" s="45">
        <v>52454.024</v>
      </c>
      <c r="N31" s="43">
        <v>24.7626078315859</v>
      </c>
      <c r="O31" s="44">
        <v>20.6477484349082</v>
      </c>
      <c r="P31" s="45">
        <v>54916.836</v>
      </c>
      <c r="Q31" s="43">
        <v>26.5822982778988</v>
      </c>
      <c r="R31" s="44">
        <v>4.69518220375238</v>
      </c>
      <c r="S31" s="46">
        <v>56264.4886830726</v>
      </c>
      <c r="T31" s="46">
        <v>27.5638442726481</v>
      </c>
      <c r="U31" s="44">
        <v>2.45398821423835</v>
      </c>
      <c r="V31" s="47">
        <v>52208.6158564096</v>
      </c>
      <c r="W31" s="48">
        <v>17.104159380842926</v>
      </c>
      <c r="X31" s="49">
        <v>79281.619385885</v>
      </c>
      <c r="Y31" s="48">
        <v>21.921486823177883</v>
      </c>
      <c r="Z31" s="48">
        <v>51.85543245186739</v>
      </c>
      <c r="AA31" s="49">
        <v>79540.2328286255</v>
      </c>
      <c r="AB31" s="48">
        <v>18.959428816968476</v>
      </c>
      <c r="AC31" s="48">
        <v>0.326195964138628</v>
      </c>
      <c r="AD31" s="50">
        <v>82060.6933464175</v>
      </c>
      <c r="AE31" s="48">
        <v>17.219569180410367</v>
      </c>
      <c r="AF31" s="48">
        <v>3.168786949898022</v>
      </c>
      <c r="AG31" s="49">
        <v>73957.1569884034</v>
      </c>
      <c r="AH31" s="51">
        <v>14.91755624487045</v>
      </c>
      <c r="AI31" s="51">
        <v>-9.875052266260035</v>
      </c>
      <c r="AJ31" s="52">
        <v>73123.3775650342</v>
      </c>
      <c r="AK31" s="48">
        <f t="shared" si="0"/>
        <v>14.378604673773376</v>
      </c>
      <c r="AL31" s="51">
        <f t="shared" si="1"/>
        <v>-1.1273816589514583</v>
      </c>
      <c r="AM31" s="53">
        <v>87704.68246607212</v>
      </c>
      <c r="AN31" s="54">
        <f t="shared" si="2"/>
        <v>16.633113489287123</v>
      </c>
      <c r="AO31" s="51">
        <f t="shared" si="3"/>
        <v>19.940688445455972</v>
      </c>
      <c r="AP31" s="55">
        <v>76444.545330712</v>
      </c>
      <c r="AQ31" s="54">
        <f t="shared" si="4"/>
        <v>13.865900216902812</v>
      </c>
      <c r="AR31" s="51">
        <f t="shared" si="5"/>
        <v>-12.838695516303831</v>
      </c>
    </row>
    <row r="32" spans="1:44" s="40" customFormat="1" ht="14.25" customHeight="1">
      <c r="A32" s="32" t="s">
        <v>41</v>
      </c>
      <c r="B32" s="57">
        <v>51591.806</v>
      </c>
      <c r="C32" s="57">
        <v>31.7562379741847</v>
      </c>
      <c r="D32" s="57">
        <v>51171.559</v>
      </c>
      <c r="E32" s="57">
        <v>32.3246541849042</v>
      </c>
      <c r="F32" s="33">
        <v>-0.8145615216493811</v>
      </c>
      <c r="G32" s="57">
        <v>45205.77</v>
      </c>
      <c r="H32" s="57">
        <v>30.9659877589675</v>
      </c>
      <c r="I32" s="33">
        <v>-11.6584077495079</v>
      </c>
      <c r="J32" s="57">
        <v>53337.035</v>
      </c>
      <c r="K32" s="57">
        <v>31.4002979497003</v>
      </c>
      <c r="L32" s="33">
        <v>17.9872281790577</v>
      </c>
      <c r="M32" s="57">
        <v>62596.15</v>
      </c>
      <c r="N32" s="57">
        <v>29.5505243642914</v>
      </c>
      <c r="O32" s="33">
        <v>17.3596357577807</v>
      </c>
      <c r="P32" s="57">
        <v>55278.489</v>
      </c>
      <c r="Q32" s="57">
        <v>26.7573551205599</v>
      </c>
      <c r="R32" s="33">
        <v>-11.6902732835805</v>
      </c>
      <c r="S32" s="34">
        <v>47453.9603466058</v>
      </c>
      <c r="T32" s="34">
        <v>23.247586599108</v>
      </c>
      <c r="U32" s="33">
        <v>-14.1547440875133</v>
      </c>
      <c r="V32" s="32">
        <v>71078.88464978914</v>
      </c>
      <c r="W32" s="35">
        <v>23.286282383088448</v>
      </c>
      <c r="X32" s="36">
        <v>80756.61773308179</v>
      </c>
      <c r="Y32" s="35">
        <v>22.329326081290212</v>
      </c>
      <c r="Z32" s="35">
        <v>13.61548247552779</v>
      </c>
      <c r="AA32" s="36">
        <v>86722.727274304</v>
      </c>
      <c r="AB32" s="35">
        <v>20.671467961542174</v>
      </c>
      <c r="AC32" s="35">
        <v>7.387765496744176</v>
      </c>
      <c r="AD32" s="37">
        <v>112277.989059507</v>
      </c>
      <c r="AE32" s="35">
        <v>23.56034931225626</v>
      </c>
      <c r="AF32" s="35">
        <v>29.467779195148825</v>
      </c>
      <c r="AG32" s="36">
        <v>119179.57432344959</v>
      </c>
      <c r="AH32" s="36">
        <v>24.03916099003846</v>
      </c>
      <c r="AI32" s="36">
        <v>6.146872883771339</v>
      </c>
      <c r="AJ32" s="35">
        <v>127000.60435128765</v>
      </c>
      <c r="AK32" s="35">
        <f t="shared" si="0"/>
        <v>24.972745298497536</v>
      </c>
      <c r="AL32" s="36">
        <f t="shared" si="1"/>
        <v>6.56239130927925</v>
      </c>
      <c r="AM32" s="38">
        <v>144377.40108258784</v>
      </c>
      <c r="AN32" s="35">
        <f t="shared" si="2"/>
        <v>27.381043177757242</v>
      </c>
      <c r="AO32" s="36">
        <f t="shared" si="3"/>
        <v>13.682452000964831</v>
      </c>
      <c r="AP32" s="58">
        <v>147635.707815759</v>
      </c>
      <c r="AQ32" s="35">
        <f t="shared" si="4"/>
        <v>26.77891514913228</v>
      </c>
      <c r="AR32" s="36">
        <f t="shared" si="5"/>
        <v>2.256798299968929</v>
      </c>
    </row>
    <row r="33" spans="1:44" s="56" customFormat="1" ht="14.25" customHeight="1">
      <c r="A33" s="41" t="s">
        <v>42</v>
      </c>
      <c r="B33" s="42">
        <v>27606.197</v>
      </c>
      <c r="C33" s="43">
        <v>16.9924069239643</v>
      </c>
      <c r="D33" s="42">
        <v>27762.162</v>
      </c>
      <c r="E33" s="43">
        <v>17.5371300701487</v>
      </c>
      <c r="F33" s="44">
        <v>0.564963728977233</v>
      </c>
      <c r="G33" s="43">
        <v>24772.028</v>
      </c>
      <c r="H33" s="43">
        <v>16.9688585287409</v>
      </c>
      <c r="I33" s="44">
        <v>-10.7705372513855</v>
      </c>
      <c r="J33" s="45">
        <v>26107.481</v>
      </c>
      <c r="K33" s="43">
        <v>15.3698585254343</v>
      </c>
      <c r="L33" s="44">
        <v>5.39097162331643</v>
      </c>
      <c r="M33" s="45">
        <v>29367.652</v>
      </c>
      <c r="N33" s="43">
        <v>13.8639439637746</v>
      </c>
      <c r="O33" s="44">
        <v>12.4874973575582</v>
      </c>
      <c r="P33" s="45">
        <v>25809.96</v>
      </c>
      <c r="Q33" s="43">
        <v>12.4932189330907</v>
      </c>
      <c r="R33" s="44">
        <v>-12.1143222481661</v>
      </c>
      <c r="S33" s="46">
        <v>18519.985013482</v>
      </c>
      <c r="T33" s="46">
        <v>9.07289828436627</v>
      </c>
      <c r="U33" s="44">
        <v>-28.244813190404</v>
      </c>
      <c r="V33" s="47">
        <v>31362.828903404</v>
      </c>
      <c r="W33" s="48">
        <v>10.27483328945737</v>
      </c>
      <c r="X33" s="49">
        <v>37340.7561473207</v>
      </c>
      <c r="Y33" s="48">
        <v>10.324775152066627</v>
      </c>
      <c r="Z33" s="48">
        <v>19.060548595053177</v>
      </c>
      <c r="AA33" s="49">
        <v>43058.0666749882</v>
      </c>
      <c r="AB33" s="48">
        <v>10.26343928210033</v>
      </c>
      <c r="AC33" s="48">
        <v>15.311180376505925</v>
      </c>
      <c r="AD33" s="50">
        <v>55128.6241300877</v>
      </c>
      <c r="AE33" s="48">
        <v>11.56815910659532</v>
      </c>
      <c r="AF33" s="48">
        <v>28.033208147060424</v>
      </c>
      <c r="AG33" s="49">
        <v>57693.7865190238</v>
      </c>
      <c r="AH33" s="51">
        <v>11.637146970266008</v>
      </c>
      <c r="AI33" s="51">
        <v>4.653049898149198</v>
      </c>
      <c r="AJ33" s="48">
        <v>57856.89224741513</v>
      </c>
      <c r="AK33" s="48">
        <f t="shared" si="0"/>
        <v>11.376681561772942</v>
      </c>
      <c r="AL33" s="51">
        <f t="shared" si="1"/>
        <v>0.28270934919057583</v>
      </c>
      <c r="AM33" s="53">
        <v>67515.97329945792</v>
      </c>
      <c r="AN33" s="54">
        <f t="shared" si="2"/>
        <v>12.804343105215471</v>
      </c>
      <c r="AO33" s="51">
        <f t="shared" si="3"/>
        <v>16.694780305062668</v>
      </c>
      <c r="AP33" s="55">
        <v>72212.3792954896</v>
      </c>
      <c r="AQ33" s="54">
        <f t="shared" si="4"/>
        <v>13.098248428382295</v>
      </c>
      <c r="AR33" s="51">
        <f t="shared" si="5"/>
        <v>6.95599243634008</v>
      </c>
    </row>
    <row r="34" spans="1:44" s="56" customFormat="1" ht="14.25" customHeight="1">
      <c r="A34" s="41" t="s">
        <v>43</v>
      </c>
      <c r="B34" s="42">
        <v>18589.675</v>
      </c>
      <c r="C34" s="43">
        <v>11.4424787370838</v>
      </c>
      <c r="D34" s="42">
        <v>18265.486</v>
      </c>
      <c r="E34" s="43">
        <v>11.5381577190018</v>
      </c>
      <c r="F34" s="44">
        <v>-1.74391967584155</v>
      </c>
      <c r="G34" s="43">
        <v>16016.396</v>
      </c>
      <c r="H34" s="43">
        <v>10.9712437699607</v>
      </c>
      <c r="I34" s="44">
        <v>-12.3133323690374</v>
      </c>
      <c r="J34" s="45">
        <v>22341.706</v>
      </c>
      <c r="K34" s="43">
        <v>13.1528913278477</v>
      </c>
      <c r="L34" s="44">
        <v>39.4927173379079</v>
      </c>
      <c r="M34" s="45">
        <v>28732.982</v>
      </c>
      <c r="N34" s="43">
        <v>13.5643275928271</v>
      </c>
      <c r="O34" s="44">
        <v>28.6069291217063</v>
      </c>
      <c r="P34" s="45">
        <v>23130.645</v>
      </c>
      <c r="Q34" s="43">
        <v>11.1963060790718</v>
      </c>
      <c r="R34" s="44">
        <v>-19.4979309839821</v>
      </c>
      <c r="S34" s="46">
        <v>22698.1919232504</v>
      </c>
      <c r="T34" s="46">
        <v>11.1197922897215</v>
      </c>
      <c r="U34" s="44">
        <v>-1.86961097171998</v>
      </c>
      <c r="V34" s="47">
        <v>33618.0214307379</v>
      </c>
      <c r="W34" s="48">
        <v>11.013661005711972</v>
      </c>
      <c r="X34" s="49">
        <v>34974.4564395664</v>
      </c>
      <c r="Y34" s="48">
        <v>9.67048972922799</v>
      </c>
      <c r="Z34" s="48">
        <v>4.034844857312966</v>
      </c>
      <c r="AA34" s="49">
        <v>34894.3642325828</v>
      </c>
      <c r="AB34" s="48">
        <v>8.317516698831326</v>
      </c>
      <c r="AC34" s="48">
        <v>-0.22900200642716395</v>
      </c>
      <c r="AD34" s="50">
        <v>46766.1018428979</v>
      </c>
      <c r="AE34" s="48">
        <v>9.813372190049302</v>
      </c>
      <c r="AF34" s="48">
        <v>34.02193411860419</v>
      </c>
      <c r="AG34" s="49">
        <v>50721.1827845902</v>
      </c>
      <c r="AH34" s="51">
        <v>10.230735304145355</v>
      </c>
      <c r="AI34" s="51">
        <v>8.45715333507733</v>
      </c>
      <c r="AJ34" s="48">
        <v>58355.52722706352</v>
      </c>
      <c r="AK34" s="48">
        <f t="shared" si="0"/>
        <v>11.474730578210986</v>
      </c>
      <c r="AL34" s="51">
        <f t="shared" si="1"/>
        <v>15.051589934122626</v>
      </c>
      <c r="AM34" s="53">
        <v>63751.71860034366</v>
      </c>
      <c r="AN34" s="54">
        <f t="shared" si="2"/>
        <v>12.090455615375113</v>
      </c>
      <c r="AO34" s="51">
        <f t="shared" si="3"/>
        <v>9.247095570370497</v>
      </c>
      <c r="AP34" s="55">
        <v>63352.266207288</v>
      </c>
      <c r="AQ34" s="54">
        <f t="shared" si="4"/>
        <v>11.49115607849659</v>
      </c>
      <c r="AR34" s="51">
        <f t="shared" si="5"/>
        <v>-0.626575097621772</v>
      </c>
    </row>
    <row r="35" spans="1:44" s="56" customFormat="1" ht="14.25" customHeight="1">
      <c r="A35" s="41" t="s">
        <v>44</v>
      </c>
      <c r="B35" s="42">
        <v>5395.934</v>
      </c>
      <c r="C35" s="43">
        <v>3.32135231313659</v>
      </c>
      <c r="D35" s="42">
        <v>5143.911</v>
      </c>
      <c r="E35" s="43">
        <v>3.24936639575364</v>
      </c>
      <c r="F35" s="44">
        <v>-4.67060938847659</v>
      </c>
      <c r="G35" s="43">
        <v>4417.346</v>
      </c>
      <c r="H35" s="43">
        <v>3.0258854602659</v>
      </c>
      <c r="I35" s="44">
        <v>-14.1247583793732</v>
      </c>
      <c r="J35" s="45">
        <v>4887.848</v>
      </c>
      <c r="K35" s="43">
        <v>2.8775480964183098</v>
      </c>
      <c r="L35" s="44">
        <v>10.6512371908381</v>
      </c>
      <c r="M35" s="45">
        <v>4495.516</v>
      </c>
      <c r="N35" s="43">
        <v>2.12225280768964</v>
      </c>
      <c r="O35" s="44">
        <v>-8.02668168077241</v>
      </c>
      <c r="P35" s="45">
        <v>6337.884</v>
      </c>
      <c r="Q35" s="43">
        <v>3.0678301083974002</v>
      </c>
      <c r="R35" s="44">
        <v>40.9823477438408</v>
      </c>
      <c r="S35" s="46">
        <v>6235.7834098734</v>
      </c>
      <c r="T35" s="46">
        <v>3.05489602502021</v>
      </c>
      <c r="U35" s="44">
        <v>-1.61095706590085</v>
      </c>
      <c r="V35" s="47">
        <v>6098.03431564724</v>
      </c>
      <c r="W35" s="48">
        <v>1.9977880879191092</v>
      </c>
      <c r="X35" s="49">
        <v>8441.4051461947</v>
      </c>
      <c r="Y35" s="48">
        <v>2.334061199995599</v>
      </c>
      <c r="Z35" s="48">
        <v>38.428298518007544</v>
      </c>
      <c r="AA35" s="49">
        <v>8770.29636673301</v>
      </c>
      <c r="AB35" s="48">
        <v>2.0905119806105192</v>
      </c>
      <c r="AC35" s="48">
        <v>3.8961667499938706</v>
      </c>
      <c r="AD35" s="50">
        <v>10383.2630865214</v>
      </c>
      <c r="AE35" s="48">
        <v>2.178818015611638</v>
      </c>
      <c r="AF35" s="48">
        <v>18.391245316482163</v>
      </c>
      <c r="AG35" s="49">
        <v>10764.6050198356</v>
      </c>
      <c r="AH35" s="51">
        <v>2.1712787156271003</v>
      </c>
      <c r="AI35" s="51">
        <v>3.6726598385937477</v>
      </c>
      <c r="AJ35" s="52">
        <v>10788.184876809</v>
      </c>
      <c r="AK35" s="48">
        <f t="shared" si="0"/>
        <v>2.121333158513609</v>
      </c>
      <c r="AL35" s="51">
        <f t="shared" si="1"/>
        <v>0.21904990410655908</v>
      </c>
      <c r="AM35" s="53">
        <v>13109.709182786273</v>
      </c>
      <c r="AN35" s="54">
        <f t="shared" si="2"/>
        <v>2.4862444571666584</v>
      </c>
      <c r="AO35" s="51">
        <f t="shared" si="3"/>
        <v>21.519137208778986</v>
      </c>
      <c r="AP35" s="55">
        <v>12071.0623129817</v>
      </c>
      <c r="AQ35" s="54">
        <f t="shared" si="4"/>
        <v>2.189510642253451</v>
      </c>
      <c r="AR35" s="51">
        <f t="shared" si="5"/>
        <v>-7.922730056959392</v>
      </c>
    </row>
    <row r="36" spans="1:44" s="40" customFormat="1" ht="14.25" customHeight="1">
      <c r="A36" s="59" t="s">
        <v>45</v>
      </c>
      <c r="B36" s="60"/>
      <c r="C36" s="61"/>
      <c r="D36" s="60"/>
      <c r="E36" s="61"/>
      <c r="F36" s="62"/>
      <c r="G36" s="61"/>
      <c r="H36" s="61"/>
      <c r="I36" s="62"/>
      <c r="J36" s="57"/>
      <c r="K36" s="61"/>
      <c r="L36" s="62"/>
      <c r="M36" s="57"/>
      <c r="N36" s="61"/>
      <c r="O36" s="62"/>
      <c r="P36" s="57"/>
      <c r="Q36" s="61"/>
      <c r="R36" s="62"/>
      <c r="S36" s="37"/>
      <c r="T36" s="37"/>
      <c r="U36" s="62"/>
      <c r="V36" s="63">
        <v>65236.8313993965</v>
      </c>
      <c r="W36" s="35">
        <v>21.37235671647226</v>
      </c>
      <c r="X36" s="64">
        <v>41059.9289328793</v>
      </c>
      <c r="Y36" s="35">
        <v>11.353132012626162</v>
      </c>
      <c r="Z36" s="35">
        <v>-37.06020348919162</v>
      </c>
      <c r="AA36" s="64">
        <v>68112.57360289</v>
      </c>
      <c r="AB36" s="35">
        <v>16.235500511381073</v>
      </c>
      <c r="AC36" s="35">
        <v>65.8857561936692</v>
      </c>
      <c r="AD36" s="37">
        <v>53315.300487695</v>
      </c>
      <c r="AE36" s="35">
        <v>11.187652305673707</v>
      </c>
      <c r="AF36" s="35">
        <v>-21.724730593012207</v>
      </c>
      <c r="AG36" s="64">
        <v>44893.745342845</v>
      </c>
      <c r="AH36" s="36">
        <v>9.055309837015395</v>
      </c>
      <c r="AI36" s="36">
        <v>-15.795756692384517</v>
      </c>
      <c r="AJ36" s="65">
        <v>36916.2199149592</v>
      </c>
      <c r="AK36" s="35">
        <f t="shared" si="0"/>
        <v>7.259015514363979</v>
      </c>
      <c r="AL36" s="36">
        <f t="shared" si="1"/>
        <v>-17.769792577925855</v>
      </c>
      <c r="AM36" s="38">
        <v>28143.85440856606</v>
      </c>
      <c r="AN36" s="35">
        <f t="shared" si="2"/>
        <v>5.337456464593457</v>
      </c>
      <c r="AO36" s="36">
        <f t="shared" si="3"/>
        <v>-23.762902936978108</v>
      </c>
      <c r="AP36" s="58">
        <v>35294.5841013166</v>
      </c>
      <c r="AQ36" s="35">
        <f t="shared" si="4"/>
        <v>6.401911074606456</v>
      </c>
      <c r="AR36" s="36">
        <f t="shared" si="5"/>
        <v>25.40778384134226</v>
      </c>
    </row>
    <row r="37" spans="1:44" s="74" customFormat="1" ht="14.25" customHeight="1">
      <c r="A37" s="66" t="s">
        <v>46</v>
      </c>
      <c r="B37" s="66">
        <v>162461.958</v>
      </c>
      <c r="C37" s="66">
        <v>100</v>
      </c>
      <c r="D37" s="66">
        <v>158305.047</v>
      </c>
      <c r="E37" s="66">
        <v>100</v>
      </c>
      <c r="F37" s="66">
        <v>-2.55869807995298</v>
      </c>
      <c r="G37" s="66">
        <v>145985.235</v>
      </c>
      <c r="H37" s="66">
        <v>100</v>
      </c>
      <c r="I37" s="66">
        <v>-7.78232421105309</v>
      </c>
      <c r="J37" s="66">
        <v>169861.557</v>
      </c>
      <c r="K37" s="66">
        <v>100</v>
      </c>
      <c r="L37" s="66">
        <v>16.3552992191299</v>
      </c>
      <c r="M37" s="66">
        <v>211827.544</v>
      </c>
      <c r="N37" s="66">
        <v>100</v>
      </c>
      <c r="O37" s="66">
        <v>24.7059945411898</v>
      </c>
      <c r="P37" s="66">
        <v>206591.753</v>
      </c>
      <c r="Q37" s="66">
        <v>100</v>
      </c>
      <c r="R37" s="66">
        <v>-2.47172341289099</v>
      </c>
      <c r="S37" s="66">
        <v>204124.243797533</v>
      </c>
      <c r="T37" s="66">
        <v>100</v>
      </c>
      <c r="U37" s="66">
        <v>-1.19438901438966</v>
      </c>
      <c r="V37" s="67">
        <v>305239.29702669</v>
      </c>
      <c r="W37" s="66">
        <v>100</v>
      </c>
      <c r="X37" s="67">
        <v>361661.68848574394</v>
      </c>
      <c r="Y37" s="68">
        <v>100</v>
      </c>
      <c r="Z37" s="66">
        <v>18.484642052533758</v>
      </c>
      <c r="AA37" s="67">
        <v>419528.634520033</v>
      </c>
      <c r="AB37" s="66">
        <v>100</v>
      </c>
      <c r="AC37" s="66">
        <v>16.00029748148734</v>
      </c>
      <c r="AD37" s="69">
        <v>476554.857364102</v>
      </c>
      <c r="AE37" s="70">
        <v>100</v>
      </c>
      <c r="AF37" s="70">
        <v>13.592927431356506</v>
      </c>
      <c r="AG37" s="71">
        <v>495772.603598088</v>
      </c>
      <c r="AH37" s="70">
        <v>100</v>
      </c>
      <c r="AI37" s="70">
        <v>4.032640930423489</v>
      </c>
      <c r="AJ37" s="66">
        <v>508556.84</v>
      </c>
      <c r="AK37" s="66">
        <f t="shared" si="0"/>
        <v>100</v>
      </c>
      <c r="AL37" s="66">
        <f t="shared" si="1"/>
        <v>2.5786492252960187</v>
      </c>
      <c r="AM37" s="72">
        <v>527289.6293442596</v>
      </c>
      <c r="AN37" s="66">
        <f t="shared" si="2"/>
        <v>100</v>
      </c>
      <c r="AO37" s="66">
        <f t="shared" si="3"/>
        <v>3.6835192983068707</v>
      </c>
      <c r="AP37" s="73">
        <v>551313.251465091</v>
      </c>
      <c r="AQ37" s="66">
        <f t="shared" si="4"/>
        <v>100</v>
      </c>
      <c r="AR37" s="66">
        <f t="shared" si="5"/>
        <v>4.556058147911482</v>
      </c>
    </row>
    <row r="38" spans="1:42" s="83" customFormat="1" ht="14.2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  <c r="X38" s="79"/>
      <c r="Y38" s="78"/>
      <c r="Z38" s="78"/>
      <c r="AA38" s="80"/>
      <c r="AB38" s="78"/>
      <c r="AC38" s="79"/>
      <c r="AD38" s="81"/>
      <c r="AE38" s="79"/>
      <c r="AF38" s="79"/>
      <c r="AG38" s="82"/>
      <c r="AJ38" s="82"/>
      <c r="AL38" s="84"/>
      <c r="AM38" s="82"/>
      <c r="AP38" s="82"/>
    </row>
    <row r="39" spans="1:217" ht="12.75" customHeight="1">
      <c r="A39" s="85" t="s">
        <v>47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6"/>
      <c r="R39" s="86"/>
      <c r="S39" s="86"/>
      <c r="T39" s="3"/>
      <c r="U39" s="3"/>
      <c r="V39" s="87"/>
      <c r="W39" s="88"/>
      <c r="X39" s="89"/>
      <c r="Y39" s="90"/>
      <c r="Z39" s="5"/>
      <c r="AH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</row>
    <row r="40" spans="1:217" ht="14.25" customHeight="1">
      <c r="A40" s="85" t="s">
        <v>48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3"/>
      <c r="P40" s="3"/>
      <c r="Q40" s="3"/>
      <c r="R40" s="3"/>
      <c r="S40" s="86"/>
      <c r="T40" s="3"/>
      <c r="U40" s="3"/>
      <c r="V40" s="91"/>
      <c r="W40" s="92"/>
      <c r="X40" s="89"/>
      <c r="Y40" s="90"/>
      <c r="Z40" s="5"/>
      <c r="AH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</row>
    <row r="41" spans="1:217" ht="14.25" customHeight="1">
      <c r="A41" s="93" t="s">
        <v>49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3"/>
      <c r="P41" s="3"/>
      <c r="Q41" s="3"/>
      <c r="R41" s="3"/>
      <c r="S41" s="86"/>
      <c r="T41" s="3"/>
      <c r="U41" s="3"/>
      <c r="V41" s="91"/>
      <c r="W41" s="92"/>
      <c r="X41" s="89"/>
      <c r="Y41" s="90"/>
      <c r="Z41" s="5"/>
      <c r="AH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</row>
    <row r="42" spans="1:217" ht="14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3"/>
      <c r="P42" s="3"/>
      <c r="Q42" s="3"/>
      <c r="R42" s="3"/>
      <c r="S42" s="86"/>
      <c r="T42" s="3"/>
      <c r="U42" s="3"/>
      <c r="V42" s="91"/>
      <c r="W42" s="92"/>
      <c r="X42" s="89"/>
      <c r="Y42" s="90"/>
      <c r="Z42" s="5"/>
      <c r="AH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</row>
    <row r="43" spans="1:217" ht="33.75" customHeight="1">
      <c r="A43" s="94" t="s">
        <v>50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3"/>
      <c r="R43" s="3"/>
      <c r="S43" s="86"/>
      <c r="T43" s="3"/>
      <c r="U43" s="3"/>
      <c r="V43" s="91"/>
      <c r="W43" s="92"/>
      <c r="X43" s="89"/>
      <c r="Y43" s="90"/>
      <c r="Z43" s="5"/>
      <c r="AH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</row>
    <row r="44" spans="1:217" ht="14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3"/>
      <c r="R44" s="3"/>
      <c r="S44" s="86"/>
      <c r="T44" s="3"/>
      <c r="U44" s="3"/>
      <c r="V44" s="91"/>
      <c r="W44" s="92"/>
      <c r="X44" s="89"/>
      <c r="Y44" s="90"/>
      <c r="Z44" s="5"/>
      <c r="AH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</row>
    <row r="45" spans="1:217" ht="14.25" customHeight="1">
      <c r="A45"/>
      <c r="B45" s="95"/>
      <c r="C45" s="95"/>
      <c r="D45" s="95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3"/>
      <c r="Q45" s="3"/>
      <c r="R45" s="3"/>
      <c r="S45" s="86"/>
      <c r="T45" s="3"/>
      <c r="U45" s="3"/>
      <c r="V45" s="91"/>
      <c r="W45" s="92"/>
      <c r="X45" s="89"/>
      <c r="Y45" s="90"/>
      <c r="Z45" s="5"/>
      <c r="AH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</row>
    <row r="46" spans="1:5" ht="14.25">
      <c r="A46" s="95" t="s">
        <v>51</v>
      </c>
      <c r="B46" s="95"/>
      <c r="C46" s="95"/>
      <c r="D46" s="95"/>
      <c r="E46" s="95"/>
    </row>
  </sheetData>
  <sheetProtection selectLockedCells="1" selectUnlockedCells="1"/>
  <mergeCells count="22">
    <mergeCell ref="A1:AF1"/>
    <mergeCell ref="A2:A3"/>
    <mergeCell ref="B2:C2"/>
    <mergeCell ref="D2:F2"/>
    <mergeCell ref="G2:I2"/>
    <mergeCell ref="J2:L2"/>
    <mergeCell ref="M2:O2"/>
    <mergeCell ref="P2:R2"/>
    <mergeCell ref="S2:U2"/>
    <mergeCell ref="V2:W2"/>
    <mergeCell ref="X2:Z2"/>
    <mergeCell ref="AA2:AC2"/>
    <mergeCell ref="AD2:AF2"/>
    <mergeCell ref="AG2:AI2"/>
    <mergeCell ref="AJ2:AL2"/>
    <mergeCell ref="AM2:AO2"/>
    <mergeCell ref="AP2:AR2"/>
    <mergeCell ref="A39:P39"/>
    <mergeCell ref="A40:N40"/>
    <mergeCell ref="A41:N41"/>
    <mergeCell ref="A43:P44"/>
    <mergeCell ref="A46:E4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2017-11-22T17:42:33Z</dcterms:created>
  <dcterms:modified xsi:type="dcterms:W3CDTF">2017-11-23T16:39:09Z</dcterms:modified>
  <cp:category/>
  <cp:version/>
  <cp:contentType/>
  <cp:contentStatus/>
  <cp:revision>4</cp:revision>
</cp:coreProperties>
</file>